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336" activeTab="0"/>
  </bookViews>
  <sheets>
    <sheet name="Hoja1" sheetId="1" r:id="rId1"/>
    <sheet name="Hoja2" sheetId="2" r:id="rId2"/>
    <sheet name="Hoja3" sheetId="3" r:id="rId3"/>
  </sheets>
  <definedNames>
    <definedName name="_xlnm.Print_Titles" localSheetId="0">'Hoja1'!$2:$10</definedName>
  </definedNames>
  <calcPr fullCalcOnLoad="1"/>
</workbook>
</file>

<file path=xl/sharedStrings.xml><?xml version="1.0" encoding="utf-8"?>
<sst xmlns="http://schemas.openxmlformats.org/spreadsheetml/2006/main" count="88" uniqueCount="88">
  <si>
    <t>Modificado</t>
  </si>
  <si>
    <t>Devengado</t>
  </si>
  <si>
    <t>Participaciones y Aportaciones</t>
  </si>
  <si>
    <t>Transferencias, Asignaciones, Subsidios y Otras Ayudas</t>
  </si>
  <si>
    <t>Estado Analítico del Ejercicio del Presupuesto de Egresos</t>
  </si>
  <si>
    <t>Concepto</t>
  </si>
  <si>
    <t>Egresos</t>
  </si>
  <si>
    <t>Subejercicio</t>
  </si>
  <si>
    <t>Aprobado</t>
  </si>
  <si>
    <t>Pagado</t>
  </si>
  <si>
    <t>6 = ( 3 - 4 )</t>
  </si>
  <si>
    <t>Total del Gasto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</si>
  <si>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</si>
  <si>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</si>
  <si>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</si>
  <si>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</si>
  <si>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</si>
  <si>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</si>
  <si>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</si>
  <si>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</si>
  <si>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</si>
  <si>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</si>
  <si>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</si>
  <si>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</si>
  <si>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</si>
  <si>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</si>
  <si>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</si>
  <si>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</si>
  <si>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</si>
  <si>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</si>
  <si>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</si>
  <si>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</si>
  <si>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</si>
  <si>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</si>
  <si>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</si>
  <si>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</si>
  <si>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Traslado y Viáticos</t>
  </si>
  <si>
    <t>Servicios Oficiales</t>
  </si>
  <si>
    <t>Otros 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</si>
  <si>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</si>
  <si>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</si>
  <si>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</si>
  <si>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</si>
  <si>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</si>
  <si>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</si>
  <si>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</si>
  <si>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</si>
  <si>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</si>
  <si>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</si>
  <si>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</si>
  <si>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</si>
  <si>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</si>
  <si>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</si>
  <si>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</si>
  <si>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</si>
  <si>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</si>
  <si>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</si>
  <si>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</si>
  <si>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</si>
  <si>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</si>
  <si>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</si>
  <si>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</si>
  <si>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</si>
  <si>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</si>
  <si>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</si>
  <si>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</si>
  <si>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</si>
  <si>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</si>
  <si>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</si>
  <si>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</si>
  <si>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</si>
  <si>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</si>
  <si>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</si>
  <si>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</si>
  <si>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</si>
  <si>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</si>
  <si>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</si>
  <si>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</si>
  <si>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</si>
  <si>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</si>
  <si>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Clasificación por Objeto del Gasto (Capítulo y Concepto)</t>
  </si>
  <si>
    <t>Servicios de Comunicación Social y Publicidad</t>
  </si>
  <si>
    <t>Inversiones Para el Fomento de Actividades Productivas</t>
  </si>
  <si>
    <t>3 = ( 1 + 2 )</t>
  </si>
  <si>
    <t>Ampliaciones/ 
(Reducciones)</t>
  </si>
  <si>
    <t>Del 1 de Enero al 31 de Diciembre de 2023</t>
  </si>
  <si>
    <t>Organismo Operador de Agua Potable y Alcantarillado de Nogales</t>
  </si>
  <si>
    <t xml:space="preserve">INFORMACIÓN FINANCIERA CUARTO TRIMESTRE 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</si>
</sst>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0_ ;\-0\ "/>
    <numFmt numFmtId="166" formatCode="General_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8"/>
      <color indexed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0" fontId="50" fillId="0" borderId="10" xfId="0" applyFont="1" applyBorder="1" applyAlignment="1">
      <alignment horizontal="left" vertical="center" wrapText="1"/>
    </xf>
    <xf numFmtId="0" fontId="51" fillId="0" borderId="10" xfId="0" applyFont="1" applyBorder="1" applyAlignment="1">
      <alignment horizontal="left" vertical="center" wrapText="1" indent="2"/>
    </xf>
    <xf numFmtId="0" fontId="52" fillId="0" borderId="11" xfId="0" applyFont="1" applyBorder="1" applyAlignment="1">
      <alignment horizontal="left" vertical="center" wrapText="1" indent="2"/>
    </xf>
    <xf numFmtId="0" fontId="52" fillId="0" borderId="0" xfId="0" applyFont="1" applyBorder="1" applyAlignment="1">
      <alignment horizontal="left" vertical="center" wrapText="1" indent="2"/>
    </xf>
    <xf numFmtId="0" fontId="53" fillId="0" borderId="0" xfId="0" applyFont="1" applyAlignment="1">
      <alignment horizontal="center"/>
    </xf>
    <xf numFmtId="0" fontId="54" fillId="0" borderId="0" xfId="0" applyFont="1" applyAlignment="1">
      <alignment/>
    </xf>
    <xf numFmtId="0" fontId="53" fillId="0" borderId="0" xfId="0" applyFont="1" applyBorder="1" applyAlignment="1">
      <alignment horizontal="center"/>
    </xf>
    <xf numFmtId="37" fontId="7" fillId="33" borderId="0" xfId="50" applyNumberFormat="1" applyFont="1" applyFill="1" applyBorder="1" applyAlignment="1" applyProtection="1">
      <alignment horizontal="center"/>
      <protection/>
    </xf>
    <xf numFmtId="164" fontId="4" fillId="34" borderId="12" xfId="53" applyNumberFormat="1" applyFont="1" applyFill="1" applyBorder="1" applyAlignment="1" applyProtection="1">
      <alignment horizontal="right" vertical="center"/>
      <protection locked="0"/>
    </xf>
    <xf numFmtId="164" fontId="4" fillId="34" borderId="12" xfId="53" applyNumberFormat="1" applyFont="1" applyFill="1" applyBorder="1" applyAlignment="1">
      <alignment horizontal="right" vertical="center"/>
    </xf>
    <xf numFmtId="164" fontId="5" fillId="34" borderId="12" xfId="53" applyNumberFormat="1" applyFont="1" applyFill="1" applyBorder="1" applyAlignment="1" applyProtection="1">
      <alignment horizontal="right" vertical="center"/>
      <protection locked="0"/>
    </xf>
    <xf numFmtId="164" fontId="5" fillId="34" borderId="12" xfId="53" applyNumberFormat="1" applyFont="1" applyFill="1" applyBorder="1" applyAlignment="1">
      <alignment horizontal="right" vertical="center"/>
    </xf>
    <xf numFmtId="164" fontId="4" fillId="34" borderId="13" xfId="53" applyNumberFormat="1" applyFont="1" applyFill="1" applyBorder="1" applyAlignment="1">
      <alignment horizontal="right" vertical="center"/>
    </xf>
    <xf numFmtId="164" fontId="4" fillId="34" borderId="0" xfId="53" applyNumberFormat="1" applyFont="1" applyFill="1" applyBorder="1" applyAlignment="1">
      <alignment horizontal="right" vertical="center"/>
    </xf>
    <xf numFmtId="0" fontId="55" fillId="0" borderId="0" xfId="0" applyFont="1" applyAlignment="1">
      <alignment/>
    </xf>
    <xf numFmtId="0" fontId="8" fillId="0" borderId="0" xfId="0" applyFont="1" applyAlignment="1">
      <alignment/>
    </xf>
    <xf numFmtId="0" fontId="53" fillId="0" borderId="0" xfId="0" applyFont="1" applyBorder="1" applyAlignment="1">
      <alignment horizontal="center" vertical="top" wrapText="1"/>
    </xf>
    <xf numFmtId="0" fontId="5" fillId="34" borderId="0" xfId="0" applyFont="1" applyFill="1" applyBorder="1" applyAlignment="1" applyProtection="1">
      <alignment horizontal="center" vertical="top" wrapText="1"/>
      <protection locked="0"/>
    </xf>
    <xf numFmtId="0" fontId="53" fillId="0" borderId="0" xfId="0" applyFont="1" applyBorder="1" applyAlignment="1">
      <alignment horizontal="center" vertical="top"/>
    </xf>
    <xf numFmtId="0" fontId="6" fillId="34" borderId="0" xfId="0" applyFont="1" applyFill="1" applyBorder="1" applyAlignment="1" applyProtection="1">
      <alignment horizontal="center" vertical="top" wrapText="1"/>
      <protection locked="0"/>
    </xf>
    <xf numFmtId="0" fontId="56" fillId="0" borderId="0" xfId="0" applyFont="1" applyBorder="1" applyAlignment="1">
      <alignment horizontal="center" vertical="top" wrapText="1"/>
    </xf>
    <xf numFmtId="0" fontId="53" fillId="0" borderId="0" xfId="0" applyFont="1" applyBorder="1" applyAlignment="1">
      <alignment horizontal="center" vertical="top" wrapText="1"/>
    </xf>
    <xf numFmtId="0" fontId="5" fillId="34" borderId="0" xfId="0" applyFont="1" applyFill="1" applyBorder="1" applyAlignment="1" applyProtection="1">
      <alignment horizontal="center" vertical="top" wrapText="1"/>
      <protection locked="0"/>
    </xf>
    <xf numFmtId="37" fontId="7" fillId="33" borderId="0" xfId="50" applyNumberFormat="1" applyFont="1" applyFill="1" applyBorder="1" applyAlignment="1" applyProtection="1">
      <alignment horizontal="center"/>
      <protection locked="0"/>
    </xf>
    <xf numFmtId="37" fontId="7" fillId="33" borderId="0" xfId="50" applyNumberFormat="1" applyFont="1" applyFill="1" applyBorder="1" applyAlignment="1" applyProtection="1">
      <alignment horizontal="center"/>
      <protection/>
    </xf>
    <xf numFmtId="37" fontId="30" fillId="35" borderId="14" xfId="50" applyNumberFormat="1" applyFont="1" applyFill="1" applyBorder="1" applyAlignment="1" applyProtection="1">
      <alignment horizontal="center" vertical="center" wrapText="1"/>
      <protection/>
    </xf>
    <xf numFmtId="37" fontId="30" fillId="35" borderId="11" xfId="50" applyNumberFormat="1" applyFont="1" applyFill="1" applyBorder="1" applyAlignment="1" applyProtection="1">
      <alignment horizontal="center"/>
      <protection/>
    </xf>
    <xf numFmtId="37" fontId="30" fillId="35" borderId="15" xfId="50" applyNumberFormat="1" applyFont="1" applyFill="1" applyBorder="1" applyAlignment="1" applyProtection="1">
      <alignment horizontal="center"/>
      <protection/>
    </xf>
    <xf numFmtId="37" fontId="30" fillId="35" borderId="16" xfId="50" applyNumberFormat="1" applyFont="1" applyFill="1" applyBorder="1" applyAlignment="1" applyProtection="1">
      <alignment horizontal="center"/>
      <protection/>
    </xf>
    <xf numFmtId="37" fontId="30" fillId="35" borderId="13" xfId="50" applyNumberFormat="1" applyFont="1" applyFill="1" applyBorder="1" applyAlignment="1" applyProtection="1">
      <alignment horizontal="center" vertical="center" wrapText="1"/>
      <protection/>
    </xf>
    <xf numFmtId="37" fontId="30" fillId="35" borderId="10" xfId="50" applyNumberFormat="1" applyFont="1" applyFill="1" applyBorder="1" applyAlignment="1" applyProtection="1">
      <alignment horizontal="center" vertical="center"/>
      <protection/>
    </xf>
    <xf numFmtId="37" fontId="30" fillId="35" borderId="13" xfId="50" applyNumberFormat="1" applyFont="1" applyFill="1" applyBorder="1" applyAlignment="1" applyProtection="1">
      <alignment horizontal="center" vertical="center"/>
      <protection/>
    </xf>
    <xf numFmtId="37" fontId="30" fillId="35" borderId="13" xfId="50" applyNumberFormat="1" applyFont="1" applyFill="1" applyBorder="1" applyAlignment="1" applyProtection="1">
      <alignment horizontal="center" wrapText="1"/>
      <protection/>
    </xf>
    <xf numFmtId="37" fontId="30" fillId="35" borderId="17" xfId="50" applyNumberFormat="1" applyFont="1" applyFill="1" applyBorder="1" applyAlignment="1" applyProtection="1">
      <alignment horizontal="center" vertical="center"/>
      <protection/>
    </xf>
    <xf numFmtId="37" fontId="30" fillId="35" borderId="13" xfId="50" applyNumberFormat="1" applyFont="1" applyFill="1" applyBorder="1" applyAlignment="1" applyProtection="1">
      <alignment horizontal="center"/>
      <protection/>
    </xf>
    <xf numFmtId="37" fontId="31" fillId="33" borderId="0" xfId="50" applyNumberFormat="1" applyFont="1" applyFill="1" applyBorder="1" applyAlignment="1" applyProtection="1">
      <alignment horizontal="center"/>
      <protection locked="0"/>
    </xf>
  </cellXfs>
  <cellStyles count="56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Followed Hyperlink" xfId="48"/>
    <cellStyle name="Incorrecto" xfId="49"/>
    <cellStyle name="Comma" xfId="50"/>
    <cellStyle name="Comma [0]" xfId="51"/>
    <cellStyle name="Millares 2" xfId="52"/>
    <cellStyle name="Millares 2 2" xfId="53"/>
    <cellStyle name="Millares 3" xfId="54"/>
    <cellStyle name="Currency" xfId="55"/>
    <cellStyle name="Currency [0]" xfId="56"/>
    <cellStyle name="Neutral" xfId="57"/>
    <cellStyle name="Normal 2" xfId="58"/>
    <cellStyle name="Normal 2 2" xfId="59"/>
    <cellStyle name="Normal 9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1</xdr:row>
      <xdr:rowOff>9525</xdr:rowOff>
    </xdr:from>
    <xdr:to>
      <xdr:col>1</xdr:col>
      <xdr:colOff>1171575</xdr:colOff>
      <xdr:row>5</xdr:row>
      <xdr:rowOff>114300</xdr:rowOff>
    </xdr:to>
    <xdr:pic>
      <xdr:nvPicPr>
        <xdr:cNvPr id="1" name="Imagen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80975"/>
          <a:ext cx="1085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247650</xdr:colOff>
      <xdr:row>1</xdr:row>
      <xdr:rowOff>66675</xdr:rowOff>
    </xdr:from>
    <xdr:to>
      <xdr:col>7</xdr:col>
      <xdr:colOff>1562100</xdr:colOff>
      <xdr:row>5</xdr:row>
      <xdr:rowOff>114300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582400" y="238125"/>
          <a:ext cx="13144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93"/>
  <sheetViews>
    <sheetView showGridLines="0" tabSelected="1" workbookViewId="0" topLeftCell="A1">
      <selection activeCell="B3" sqref="B3:H3"/>
    </sheetView>
  </sheetViews>
  <sheetFormatPr defaultColWidth="0" defaultRowHeight="15" zeroHeight="1"/>
  <cols>
    <col min="1" max="1" width="2.28125" style="15" customWidth="1"/>
    <col min="2" max="2" width="39.140625" style="6" customWidth="1"/>
    <col min="3" max="8" width="25.7109375" style="6" customWidth="1"/>
    <col min="9" max="9" width="2.7109375" style="6" customWidth="1"/>
    <col min="10" max="11" width="11.421875" style="6" hidden="1" customWidth="1"/>
    <col min="12" max="16384" width="0" style="6" hidden="1" customWidth="1"/>
  </cols>
  <sheetData>
    <row r="1" ht="13.5"/>
    <row r="2" spans="2:8" ht="15.75">
      <c r="B2" s="36" t="s">
        <v>87</v>
      </c>
      <c r="C2" s="36"/>
      <c r="D2" s="36"/>
      <c r="E2" s="36"/>
      <c r="F2" s="36"/>
      <c r="G2" s="36"/>
      <c r="H2" s="36"/>
    </row>
    <row r="3" spans="2:8" ht="14.25">
      <c r="B3" s="24" t="s">
        <v>86</v>
      </c>
      <c r="C3" s="24"/>
      <c r="D3" s="24"/>
      <c r="E3" s="24"/>
      <c r="F3" s="24"/>
      <c r="G3" s="24"/>
      <c r="H3" s="24"/>
    </row>
    <row r="4" spans="2:8" ht="14.25">
      <c r="B4" s="25" t="s">
        <v>4</v>
      </c>
      <c r="C4" s="25"/>
      <c r="D4" s="25"/>
      <c r="E4" s="25"/>
      <c r="F4" s="25"/>
      <c r="G4" s="25"/>
      <c r="H4" s="25"/>
    </row>
    <row r="5" spans="2:8" ht="14.25">
      <c r="B5" s="25" t="s">
        <v>80</v>
      </c>
      <c r="C5" s="25"/>
      <c r="D5" s="25"/>
      <c r="E5" s="25"/>
      <c r="F5" s="25"/>
      <c r="G5" s="25"/>
      <c r="H5" s="25"/>
    </row>
    <row r="6" spans="2:8" ht="14.25">
      <c r="B6" s="25" t="s">
        <v>85</v>
      </c>
      <c r="C6" s="25"/>
      <c r="D6" s="25"/>
      <c r="E6" s="25"/>
      <c r="F6" s="25"/>
      <c r="G6" s="25"/>
      <c r="H6" s="25"/>
    </row>
    <row r="7" spans="2:8" ht="13.5">
      <c r="B7" s="8"/>
      <c r="C7" s="8"/>
      <c r="D7" s="8"/>
      <c r="E7" s="8"/>
      <c r="F7" s="8"/>
      <c r="G7" s="8"/>
      <c r="H7" s="8"/>
    </row>
    <row r="8" spans="2:8" ht="13.5">
      <c r="B8" s="26" t="s">
        <v>5</v>
      </c>
      <c r="C8" s="27" t="s">
        <v>6</v>
      </c>
      <c r="D8" s="28"/>
      <c r="E8" s="28"/>
      <c r="F8" s="28"/>
      <c r="G8" s="29"/>
      <c r="H8" s="30" t="s">
        <v>7</v>
      </c>
    </row>
    <row r="9" spans="2:8" ht="24">
      <c r="B9" s="31"/>
      <c r="C9" s="32" t="s">
        <v>8</v>
      </c>
      <c r="D9" s="33" t="s">
        <v>84</v>
      </c>
      <c r="E9" s="32" t="s">
        <v>0</v>
      </c>
      <c r="F9" s="32" t="s">
        <v>1</v>
      </c>
      <c r="G9" s="32" t="s">
        <v>9</v>
      </c>
      <c r="H9" s="30"/>
    </row>
    <row r="10" spans="2:8" ht="13.5">
      <c r="B10" s="34"/>
      <c r="C10" s="35">
        <v>1</v>
      </c>
      <c r="D10" s="35">
        <v>2</v>
      </c>
      <c r="E10" s="35" t="s">
        <v>83</v>
      </c>
      <c r="F10" s="35">
        <v>4</v>
      </c>
      <c r="G10" s="35">
        <v>5</v>
      </c>
      <c r="H10" s="35" t="s">
        <v>10</v>
      </c>
    </row>
    <row r="11" spans="2:8" ht="21" customHeight="1">
      <c r="B11" s="1" t="s">
        <v>12</v>
      </c>
      <c r="C11" s="9">
        <f aca="true" t="shared" si="0" ref="C11:H11">SUM(C12:C18)</f>
        <v>192436786</v>
      </c>
      <c r="D11" s="9">
        <f t="shared" si="0"/>
        <v>3842922.3099999996</v>
      </c>
      <c r="E11" s="10">
        <f t="shared" si="0"/>
        <v>196279708.31000003</v>
      </c>
      <c r="F11" s="10">
        <f t="shared" si="0"/>
        <v>196279476.24000004</v>
      </c>
      <c r="G11" s="10">
        <f t="shared" si="0"/>
        <v>168399042.57</v>
      </c>
      <c r="H11" s="10">
        <f t="shared" si="0"/>
        <v>232.07000000216067</v>
      </c>
    </row>
    <row r="12" spans="1:8" ht="22.5">
      <c r="A12" s="15">
        <v>11</v>
      </c>
      <c r="B12" s="2" t="s">
        <v>13</v>
      </c>
      <c r="C12" s="11">
        <v>73290209.16</v>
      </c>
      <c r="D12" s="11">
        <v>120868.73</v>
      </c>
      <c r="E12" s="12">
        <v>73411077.89</v>
      </c>
      <c r="F12" s="11">
        <v>73411027.89</v>
      </c>
      <c r="G12" s="11">
        <v>73411027.89</v>
      </c>
      <c r="H12" s="12">
        <f>E12-F12</f>
        <v>50</v>
      </c>
    </row>
    <row r="13" spans="1:8" ht="22.5">
      <c r="A13" s="15">
        <v>12</v>
      </c>
      <c r="B13" s="2" t="s">
        <v>14</v>
      </c>
      <c r="C13" s="11">
        <v>6310438.98</v>
      </c>
      <c r="D13" s="11">
        <v>-195315.03</v>
      </c>
      <c r="E13" s="12">
        <v>6115123.95</v>
      </c>
      <c r="F13" s="11">
        <v>6115123.87</v>
      </c>
      <c r="G13" s="11">
        <v>6115123.87</v>
      </c>
      <c r="H13" s="12">
        <f aca="true" t="shared" si="1" ref="H13:H18">E13-F13</f>
        <v>0.0800000000745058</v>
      </c>
    </row>
    <row r="14" spans="1:8" ht="13.5">
      <c r="A14" s="15">
        <v>13</v>
      </c>
      <c r="B14" s="2" t="s">
        <v>15</v>
      </c>
      <c r="C14" s="11">
        <v>41739047.95</v>
      </c>
      <c r="D14" s="11">
        <v>1370024</v>
      </c>
      <c r="E14" s="12">
        <v>43109071.95</v>
      </c>
      <c r="F14" s="11">
        <v>43109071.76</v>
      </c>
      <c r="G14" s="11">
        <v>38470207.12</v>
      </c>
      <c r="H14" s="12">
        <f t="shared" si="1"/>
        <v>0.1900000050663948</v>
      </c>
    </row>
    <row r="15" spans="1:8" ht="13.5">
      <c r="A15" s="15">
        <v>14</v>
      </c>
      <c r="B15" s="2" t="s">
        <v>16</v>
      </c>
      <c r="C15" s="11">
        <v>34437855.98</v>
      </c>
      <c r="D15" s="11">
        <v>-673135.67</v>
      </c>
      <c r="E15" s="12">
        <v>33764720.31</v>
      </c>
      <c r="F15" s="11">
        <v>33764539.31</v>
      </c>
      <c r="G15" s="11">
        <v>11360577.08</v>
      </c>
      <c r="H15" s="12">
        <f t="shared" si="1"/>
        <v>181</v>
      </c>
    </row>
    <row r="16" spans="1:8" ht="13.5">
      <c r="A16" s="15">
        <v>15</v>
      </c>
      <c r="B16" s="2" t="s">
        <v>17</v>
      </c>
      <c r="C16" s="11">
        <v>30768836.93</v>
      </c>
      <c r="D16" s="11">
        <v>2986726.76</v>
      </c>
      <c r="E16" s="12">
        <v>33755563.69</v>
      </c>
      <c r="F16" s="11">
        <v>33755562.89</v>
      </c>
      <c r="G16" s="11">
        <v>32917956.09</v>
      </c>
      <c r="H16" s="12">
        <f t="shared" si="1"/>
        <v>0.7999999970197678</v>
      </c>
    </row>
    <row r="17" spans="1:8" ht="13.5">
      <c r="A17" s="15">
        <v>16</v>
      </c>
      <c r="B17" s="2" t="s">
        <v>18</v>
      </c>
      <c r="C17" s="11">
        <v>0</v>
      </c>
      <c r="D17" s="11">
        <v>0</v>
      </c>
      <c r="E17" s="12">
        <v>0</v>
      </c>
      <c r="F17" s="11">
        <v>0</v>
      </c>
      <c r="G17" s="11">
        <v>0</v>
      </c>
      <c r="H17" s="12">
        <f t="shared" si="1"/>
        <v>0</v>
      </c>
    </row>
    <row r="18" spans="1:8" ht="13.5">
      <c r="A18" s="15">
        <v>17</v>
      </c>
      <c r="B18" s="2" t="s">
        <v>19</v>
      </c>
      <c r="C18" s="11">
        <v>5890397</v>
      </c>
      <c r="D18" s="11">
        <v>233753.52</v>
      </c>
      <c r="E18" s="12">
        <v>6124150.52</v>
      </c>
      <c r="F18" s="11">
        <v>6124150.52</v>
      </c>
      <c r="G18" s="11">
        <v>6124150.52</v>
      </c>
      <c r="H18" s="12">
        <f t="shared" si="1"/>
        <v>0</v>
      </c>
    </row>
    <row r="19" spans="2:8" ht="21" customHeight="1">
      <c r="B19" s="1" t="s">
        <v>20</v>
      </c>
      <c r="C19" s="9">
        <f aca="true" t="shared" si="2" ref="C19:H19">SUM(C20:C28)</f>
        <v>38144726</v>
      </c>
      <c r="D19" s="9">
        <f t="shared" si="2"/>
        <v>-2129178.1700000004</v>
      </c>
      <c r="E19" s="10">
        <f t="shared" si="2"/>
        <v>36015547.830000006</v>
      </c>
      <c r="F19" s="10">
        <f t="shared" si="2"/>
        <v>36015536.940000005</v>
      </c>
      <c r="G19" s="10">
        <f t="shared" si="2"/>
        <v>31063557.230000004</v>
      </c>
      <c r="H19" s="10">
        <f t="shared" si="2"/>
        <v>10.890000000596046</v>
      </c>
    </row>
    <row r="20" spans="1:8" ht="22.5">
      <c r="A20" s="15">
        <v>21</v>
      </c>
      <c r="B20" s="2" t="s">
        <v>21</v>
      </c>
      <c r="C20" s="11">
        <v>1473620.05</v>
      </c>
      <c r="D20" s="11">
        <v>-435069.14</v>
      </c>
      <c r="E20" s="12">
        <v>1038550.91</v>
      </c>
      <c r="F20" s="11">
        <v>1038550.91</v>
      </c>
      <c r="G20" s="11">
        <v>964376.78</v>
      </c>
      <c r="H20" s="12">
        <f>E20-F20</f>
        <v>0</v>
      </c>
    </row>
    <row r="21" spans="1:8" ht="13.5">
      <c r="A21" s="15">
        <v>22</v>
      </c>
      <c r="B21" s="2" t="s">
        <v>22</v>
      </c>
      <c r="C21" s="11">
        <v>820021.1</v>
      </c>
      <c r="D21" s="11">
        <v>-100230</v>
      </c>
      <c r="E21" s="12">
        <v>719791.1</v>
      </c>
      <c r="F21" s="11">
        <v>719791.1</v>
      </c>
      <c r="G21" s="11">
        <v>420587.02</v>
      </c>
      <c r="H21" s="12">
        <f aca="true" t="shared" si="3" ref="H21:H27">E21-F21</f>
        <v>0</v>
      </c>
    </row>
    <row r="22" spans="1:8" ht="22.5">
      <c r="A22" s="15">
        <v>23</v>
      </c>
      <c r="B22" s="2" t="s">
        <v>23</v>
      </c>
      <c r="C22" s="11">
        <v>0</v>
      </c>
      <c r="D22" s="11">
        <v>0</v>
      </c>
      <c r="E22" s="12">
        <v>0</v>
      </c>
      <c r="F22" s="11">
        <v>0</v>
      </c>
      <c r="G22" s="11">
        <v>0</v>
      </c>
      <c r="H22" s="12">
        <f t="shared" si="3"/>
        <v>0</v>
      </c>
    </row>
    <row r="23" spans="1:8" ht="22.5">
      <c r="A23" s="15">
        <v>24</v>
      </c>
      <c r="B23" s="2" t="s">
        <v>24</v>
      </c>
      <c r="C23" s="11">
        <v>10746820.02</v>
      </c>
      <c r="D23" s="11">
        <v>-634504.04</v>
      </c>
      <c r="E23" s="12">
        <v>10112315.98</v>
      </c>
      <c r="F23" s="11">
        <v>10112315.98</v>
      </c>
      <c r="G23" s="11">
        <v>7849466.99</v>
      </c>
      <c r="H23" s="12">
        <f t="shared" si="3"/>
        <v>0</v>
      </c>
    </row>
    <row r="24" spans="1:8" ht="22.5">
      <c r="A24" s="15">
        <v>25</v>
      </c>
      <c r="B24" s="2" t="s">
        <v>25</v>
      </c>
      <c r="C24" s="11">
        <v>4843869</v>
      </c>
      <c r="D24" s="11">
        <v>40014.49</v>
      </c>
      <c r="E24" s="12">
        <v>4883883.49</v>
      </c>
      <c r="F24" s="11">
        <v>4883883.49</v>
      </c>
      <c r="G24" s="11">
        <v>3781956.54</v>
      </c>
      <c r="H24" s="12">
        <f t="shared" si="3"/>
        <v>0</v>
      </c>
    </row>
    <row r="25" spans="1:8" ht="13.5">
      <c r="A25" s="15">
        <v>26</v>
      </c>
      <c r="B25" s="2" t="s">
        <v>26</v>
      </c>
      <c r="C25" s="11">
        <v>10362688.01</v>
      </c>
      <c r="D25" s="11">
        <v>4275040.14</v>
      </c>
      <c r="E25" s="12">
        <v>14637728.15</v>
      </c>
      <c r="F25" s="11">
        <v>14637717.26</v>
      </c>
      <c r="G25" s="11">
        <v>14581982.96</v>
      </c>
      <c r="H25" s="12">
        <f t="shared" si="3"/>
        <v>10.890000000596046</v>
      </c>
    </row>
    <row r="26" spans="1:8" ht="22.5">
      <c r="A26" s="15">
        <v>27</v>
      </c>
      <c r="B26" s="2" t="s">
        <v>27</v>
      </c>
      <c r="C26" s="11">
        <v>495603.98</v>
      </c>
      <c r="D26" s="11">
        <v>-168344.86</v>
      </c>
      <c r="E26" s="12">
        <v>327259.12</v>
      </c>
      <c r="F26" s="11">
        <v>327259.12</v>
      </c>
      <c r="G26" s="11">
        <v>285752.44</v>
      </c>
      <c r="H26" s="12">
        <f t="shared" si="3"/>
        <v>0</v>
      </c>
    </row>
    <row r="27" spans="1:8" ht="13.5">
      <c r="A27" s="15">
        <v>28</v>
      </c>
      <c r="B27" s="2" t="s">
        <v>28</v>
      </c>
      <c r="C27" s="11">
        <v>0</v>
      </c>
      <c r="D27" s="11">
        <v>0</v>
      </c>
      <c r="E27" s="12">
        <v>0</v>
      </c>
      <c r="F27" s="11">
        <v>0</v>
      </c>
      <c r="G27" s="11">
        <v>0</v>
      </c>
      <c r="H27" s="12">
        <f t="shared" si="3"/>
        <v>0</v>
      </c>
    </row>
    <row r="28" spans="1:8" ht="22.5">
      <c r="A28" s="15">
        <v>29</v>
      </c>
      <c r="B28" s="2" t="s">
        <v>29</v>
      </c>
      <c r="C28" s="11">
        <v>9402103.84</v>
      </c>
      <c r="D28" s="11">
        <v>-5106084.76</v>
      </c>
      <c r="E28" s="12">
        <v>4296019.08</v>
      </c>
      <c r="F28" s="11">
        <v>4296019.08</v>
      </c>
      <c r="G28" s="11">
        <v>3179434.5</v>
      </c>
      <c r="H28" s="12">
        <f>E28-F28</f>
        <v>0</v>
      </c>
    </row>
    <row r="29" spans="2:8" ht="21" customHeight="1">
      <c r="B29" s="1" t="s">
        <v>30</v>
      </c>
      <c r="C29" s="9">
        <f aca="true" t="shared" si="4" ref="C29:H29">SUM(C30:C38)</f>
        <v>129855178</v>
      </c>
      <c r="D29" s="9">
        <f t="shared" si="4"/>
        <v>16326755.330000002</v>
      </c>
      <c r="E29" s="10">
        <f t="shared" si="4"/>
        <v>146181933.33</v>
      </c>
      <c r="F29" s="10">
        <f t="shared" si="4"/>
        <v>152272301.14</v>
      </c>
      <c r="G29" s="10">
        <f t="shared" si="4"/>
        <v>125484896.63000001</v>
      </c>
      <c r="H29" s="10">
        <f t="shared" si="4"/>
        <v>-6090367.809999992</v>
      </c>
    </row>
    <row r="30" spans="1:8" ht="13.5">
      <c r="A30" s="15">
        <v>31</v>
      </c>
      <c r="B30" s="2" t="s">
        <v>31</v>
      </c>
      <c r="C30" s="11">
        <v>89612107.05</v>
      </c>
      <c r="D30" s="11">
        <v>2570385.74</v>
      </c>
      <c r="E30" s="12">
        <v>92182492.79</v>
      </c>
      <c r="F30" s="11">
        <v>98066443.72</v>
      </c>
      <c r="G30" s="11">
        <v>87123008.93</v>
      </c>
      <c r="H30" s="12">
        <f>+E30-F30</f>
        <v>-5883950.929999992</v>
      </c>
    </row>
    <row r="31" spans="1:8" ht="13.5">
      <c r="A31" s="15">
        <v>32</v>
      </c>
      <c r="B31" s="2" t="s">
        <v>32</v>
      </c>
      <c r="C31" s="11">
        <v>10761383.02</v>
      </c>
      <c r="D31" s="11">
        <v>4675633.45</v>
      </c>
      <c r="E31" s="12">
        <v>15437016.47</v>
      </c>
      <c r="F31" s="11">
        <v>15437016.47</v>
      </c>
      <c r="G31" s="11">
        <v>9735273.67</v>
      </c>
      <c r="H31" s="12">
        <f aca="true" t="shared" si="5" ref="H31:H38">+E31-F31</f>
        <v>0</v>
      </c>
    </row>
    <row r="32" spans="1:8" ht="22.5">
      <c r="A32" s="15">
        <v>33</v>
      </c>
      <c r="B32" s="2" t="s">
        <v>33</v>
      </c>
      <c r="C32" s="11">
        <v>7290938</v>
      </c>
      <c r="D32" s="11">
        <v>2275998.81</v>
      </c>
      <c r="E32" s="12">
        <v>9566936.81</v>
      </c>
      <c r="F32" s="11">
        <v>9566936.81</v>
      </c>
      <c r="G32" s="11">
        <v>4518688.37</v>
      </c>
      <c r="H32" s="12">
        <f t="shared" si="5"/>
        <v>0</v>
      </c>
    </row>
    <row r="33" spans="1:8" ht="13.5">
      <c r="A33" s="15">
        <v>34</v>
      </c>
      <c r="B33" s="2" t="s">
        <v>34</v>
      </c>
      <c r="C33" s="11">
        <v>8447838.01</v>
      </c>
      <c r="D33" s="11">
        <v>6927555.65</v>
      </c>
      <c r="E33" s="12">
        <v>15375393.66</v>
      </c>
      <c r="F33" s="11">
        <v>15375393.66</v>
      </c>
      <c r="G33" s="11">
        <v>12491969.25</v>
      </c>
      <c r="H33" s="12">
        <f t="shared" si="5"/>
        <v>0</v>
      </c>
    </row>
    <row r="34" spans="1:8" ht="22.5">
      <c r="A34" s="15">
        <v>35</v>
      </c>
      <c r="B34" s="2" t="s">
        <v>35</v>
      </c>
      <c r="C34" s="11">
        <v>6748091.01</v>
      </c>
      <c r="D34" s="11">
        <v>-2448880.57</v>
      </c>
      <c r="E34" s="12">
        <v>4299210.44</v>
      </c>
      <c r="F34" s="11">
        <v>4299210.44</v>
      </c>
      <c r="G34" s="11">
        <v>3426484.15</v>
      </c>
      <c r="H34" s="12">
        <f t="shared" si="5"/>
        <v>0</v>
      </c>
    </row>
    <row r="35" spans="1:8" ht="13.5">
      <c r="A35" s="15">
        <v>36</v>
      </c>
      <c r="B35" s="2" t="s">
        <v>81</v>
      </c>
      <c r="C35" s="11">
        <v>224629</v>
      </c>
      <c r="D35" s="11">
        <v>422520.21</v>
      </c>
      <c r="E35" s="12">
        <v>647149.21</v>
      </c>
      <c r="F35" s="11">
        <v>647149.21</v>
      </c>
      <c r="G35" s="11">
        <v>583549.21</v>
      </c>
      <c r="H35" s="12">
        <f t="shared" si="5"/>
        <v>0</v>
      </c>
    </row>
    <row r="36" spans="1:8" ht="13.5">
      <c r="A36" s="15">
        <v>37</v>
      </c>
      <c r="B36" s="2" t="s">
        <v>36</v>
      </c>
      <c r="C36" s="11">
        <v>662656.08</v>
      </c>
      <c r="D36" s="11">
        <v>-147798.63</v>
      </c>
      <c r="E36" s="12">
        <v>514857.45</v>
      </c>
      <c r="F36" s="11">
        <v>514856.45</v>
      </c>
      <c r="G36" s="11">
        <v>512145.46</v>
      </c>
      <c r="H36" s="12">
        <f t="shared" si="5"/>
        <v>1</v>
      </c>
    </row>
    <row r="37" spans="1:8" ht="13.5">
      <c r="A37" s="15">
        <v>38</v>
      </c>
      <c r="B37" s="2" t="s">
        <v>37</v>
      </c>
      <c r="C37" s="11">
        <v>74037</v>
      </c>
      <c r="D37" s="11">
        <v>-46847.03</v>
      </c>
      <c r="E37" s="12">
        <v>27189.97</v>
      </c>
      <c r="F37" s="11">
        <v>27189.97</v>
      </c>
      <c r="G37" s="11">
        <v>27189.97</v>
      </c>
      <c r="H37" s="12">
        <f t="shared" si="5"/>
        <v>0</v>
      </c>
    </row>
    <row r="38" spans="1:8" ht="13.5">
      <c r="A38" s="15">
        <v>39</v>
      </c>
      <c r="B38" s="2" t="s">
        <v>38</v>
      </c>
      <c r="C38" s="11">
        <v>6033498.83</v>
      </c>
      <c r="D38" s="11">
        <v>2098187.7</v>
      </c>
      <c r="E38" s="12">
        <v>8131686.53</v>
      </c>
      <c r="F38" s="11">
        <v>8338104.41</v>
      </c>
      <c r="G38" s="11">
        <v>7066587.62</v>
      </c>
      <c r="H38" s="12">
        <f t="shared" si="5"/>
        <v>-206417.8799999999</v>
      </c>
    </row>
    <row r="39" spans="2:8" ht="24">
      <c r="B39" s="1" t="s">
        <v>3</v>
      </c>
      <c r="C39" s="9">
        <f>SUM(C40:C48)</f>
        <v>117944</v>
      </c>
      <c r="D39" s="9">
        <f>SUM(D40:D48)</f>
        <v>-14583.08</v>
      </c>
      <c r="E39" s="10">
        <f>C39+D39</f>
        <v>103360.92</v>
      </c>
      <c r="F39" s="10">
        <f>SUM(F40:F48)</f>
        <v>103360.92</v>
      </c>
      <c r="G39" s="10">
        <f>SUM(G40:G48)</f>
        <v>103360.92</v>
      </c>
      <c r="H39" s="10">
        <f>SUM(H40:H48)</f>
        <v>0</v>
      </c>
    </row>
    <row r="40" spans="1:8" ht="22.5">
      <c r="A40" s="15">
        <v>41</v>
      </c>
      <c r="B40" s="2" t="s">
        <v>39</v>
      </c>
      <c r="C40" s="11">
        <v>0</v>
      </c>
      <c r="D40" s="11">
        <v>0</v>
      </c>
      <c r="E40" s="12">
        <v>0</v>
      </c>
      <c r="F40" s="11">
        <v>0</v>
      </c>
      <c r="G40" s="11">
        <v>0</v>
      </c>
      <c r="H40" s="12">
        <f>E40-F40</f>
        <v>0</v>
      </c>
    </row>
    <row r="41" spans="1:8" ht="13.5">
      <c r="A41" s="15">
        <v>42</v>
      </c>
      <c r="B41" s="2" t="s">
        <v>40</v>
      </c>
      <c r="C41" s="11">
        <v>0</v>
      </c>
      <c r="D41" s="11">
        <v>0</v>
      </c>
      <c r="E41" s="12">
        <v>0</v>
      </c>
      <c r="F41" s="11">
        <v>0</v>
      </c>
      <c r="G41" s="11">
        <v>0</v>
      </c>
      <c r="H41" s="12">
        <f aca="true" t="shared" si="6" ref="H41:H48">E41-F41</f>
        <v>0</v>
      </c>
    </row>
    <row r="42" spans="1:8" ht="13.5">
      <c r="A42" s="15">
        <v>43</v>
      </c>
      <c r="B42" s="2" t="s">
        <v>41</v>
      </c>
      <c r="C42" s="11">
        <v>0</v>
      </c>
      <c r="D42" s="11">
        <v>0</v>
      </c>
      <c r="E42" s="12">
        <v>0</v>
      </c>
      <c r="F42" s="11">
        <v>0</v>
      </c>
      <c r="G42" s="11">
        <v>0</v>
      </c>
      <c r="H42" s="12">
        <f t="shared" si="6"/>
        <v>0</v>
      </c>
    </row>
    <row r="43" spans="1:8" ht="13.5">
      <c r="A43" s="15">
        <v>44</v>
      </c>
      <c r="B43" s="2" t="s">
        <v>42</v>
      </c>
      <c r="C43" s="11">
        <v>90179</v>
      </c>
      <c r="D43" s="11">
        <v>-3518.06</v>
      </c>
      <c r="E43" s="12">
        <v>86660.94</v>
      </c>
      <c r="F43" s="11">
        <v>86660.94</v>
      </c>
      <c r="G43" s="11">
        <v>86660.94</v>
      </c>
      <c r="H43" s="12">
        <f t="shared" si="6"/>
        <v>0</v>
      </c>
    </row>
    <row r="44" spans="1:8" ht="13.5">
      <c r="A44" s="15">
        <v>45</v>
      </c>
      <c r="B44" s="2" t="s">
        <v>43</v>
      </c>
      <c r="C44" s="11">
        <v>0</v>
      </c>
      <c r="D44" s="11">
        <v>0</v>
      </c>
      <c r="E44" s="12">
        <v>0</v>
      </c>
      <c r="F44" s="11">
        <v>0</v>
      </c>
      <c r="G44" s="11">
        <v>0</v>
      </c>
      <c r="H44" s="12">
        <f t="shared" si="6"/>
        <v>0</v>
      </c>
    </row>
    <row r="45" spans="1:8" ht="22.5">
      <c r="A45" s="15">
        <v>46</v>
      </c>
      <c r="B45" s="2" t="s">
        <v>44</v>
      </c>
      <c r="C45" s="11">
        <v>0</v>
      </c>
      <c r="D45" s="11">
        <v>0</v>
      </c>
      <c r="E45" s="12">
        <v>0</v>
      </c>
      <c r="F45" s="11">
        <v>0</v>
      </c>
      <c r="G45" s="11">
        <v>0</v>
      </c>
      <c r="H45" s="12">
        <f t="shared" si="6"/>
        <v>0</v>
      </c>
    </row>
    <row r="46" spans="1:8" ht="13.5">
      <c r="A46" s="15">
        <v>47</v>
      </c>
      <c r="B46" s="2" t="s">
        <v>45</v>
      </c>
      <c r="C46" s="11">
        <v>0</v>
      </c>
      <c r="D46" s="11">
        <v>0</v>
      </c>
      <c r="E46" s="12">
        <v>0</v>
      </c>
      <c r="F46" s="11">
        <v>0</v>
      </c>
      <c r="G46" s="11">
        <v>0</v>
      </c>
      <c r="H46" s="12">
        <f t="shared" si="6"/>
        <v>0</v>
      </c>
    </row>
    <row r="47" spans="1:8" ht="13.5">
      <c r="A47" s="15">
        <v>48</v>
      </c>
      <c r="B47" s="2" t="s">
        <v>46</v>
      </c>
      <c r="C47" s="11">
        <v>27765</v>
      </c>
      <c r="D47" s="11">
        <v>-11065.02</v>
      </c>
      <c r="E47" s="12">
        <v>16699.98</v>
      </c>
      <c r="F47" s="11">
        <v>16699.98</v>
      </c>
      <c r="G47" s="11">
        <v>16699.98</v>
      </c>
      <c r="H47" s="12">
        <f t="shared" si="6"/>
        <v>0</v>
      </c>
    </row>
    <row r="48" spans="1:8" ht="13.5">
      <c r="A48" s="15">
        <v>49</v>
      </c>
      <c r="B48" s="2" t="s">
        <v>47</v>
      </c>
      <c r="C48" s="11">
        <v>0</v>
      </c>
      <c r="D48" s="11">
        <v>0</v>
      </c>
      <c r="E48" s="12">
        <v>0</v>
      </c>
      <c r="F48" s="11">
        <v>0</v>
      </c>
      <c r="G48" s="11">
        <v>0</v>
      </c>
      <c r="H48" s="12">
        <f t="shared" si="6"/>
        <v>0</v>
      </c>
    </row>
    <row r="49" spans="2:8" ht="21" customHeight="1">
      <c r="B49" s="1" t="s">
        <v>48</v>
      </c>
      <c r="C49" s="9">
        <f aca="true" t="shared" si="7" ref="C49:H49">SUM(C50:C58)</f>
        <v>2005366</v>
      </c>
      <c r="D49" s="9">
        <f t="shared" si="7"/>
        <v>5044432.0200000005</v>
      </c>
      <c r="E49" s="10">
        <f t="shared" si="7"/>
        <v>7049798.0200000005</v>
      </c>
      <c r="F49" s="10">
        <f t="shared" si="7"/>
        <v>7049798.0200000005</v>
      </c>
      <c r="G49" s="10">
        <f t="shared" si="7"/>
        <v>6432245.17</v>
      </c>
      <c r="H49" s="10">
        <f t="shared" si="7"/>
        <v>0</v>
      </c>
    </row>
    <row r="50" spans="1:8" ht="13.5">
      <c r="A50" s="15">
        <v>51</v>
      </c>
      <c r="B50" s="2" t="s">
        <v>49</v>
      </c>
      <c r="C50" s="11">
        <v>1020436.99</v>
      </c>
      <c r="D50" s="11">
        <v>-711359.42</v>
      </c>
      <c r="E50" s="12">
        <v>309077.57</v>
      </c>
      <c r="F50" s="11">
        <v>309077.57</v>
      </c>
      <c r="G50" s="11">
        <v>289048.15</v>
      </c>
      <c r="H50" s="12">
        <f>E50-F50</f>
        <v>0</v>
      </c>
    </row>
    <row r="51" spans="1:8" ht="13.5">
      <c r="A51" s="15">
        <v>52</v>
      </c>
      <c r="B51" s="2" t="s">
        <v>50</v>
      </c>
      <c r="C51" s="11">
        <v>94849</v>
      </c>
      <c r="D51" s="11">
        <v>-94849</v>
      </c>
      <c r="E51" s="12">
        <v>0</v>
      </c>
      <c r="F51" s="11">
        <v>0</v>
      </c>
      <c r="G51" s="11">
        <v>0</v>
      </c>
      <c r="H51" s="12">
        <f aca="true" t="shared" si="8" ref="H51:H58">E51-F51</f>
        <v>0</v>
      </c>
    </row>
    <row r="52" spans="1:8" ht="13.5">
      <c r="A52" s="15">
        <v>53</v>
      </c>
      <c r="B52" s="2" t="s">
        <v>51</v>
      </c>
      <c r="C52" s="11">
        <v>66935</v>
      </c>
      <c r="D52" s="11">
        <v>94460</v>
      </c>
      <c r="E52" s="12">
        <v>161395</v>
      </c>
      <c r="F52" s="11">
        <v>161395</v>
      </c>
      <c r="G52" s="11">
        <v>0</v>
      </c>
      <c r="H52" s="12">
        <f t="shared" si="8"/>
        <v>0</v>
      </c>
    </row>
    <row r="53" spans="1:8" ht="13.5">
      <c r="A53" s="15">
        <v>54</v>
      </c>
      <c r="B53" s="2" t="s">
        <v>52</v>
      </c>
      <c r="C53" s="11">
        <v>0</v>
      </c>
      <c r="D53" s="11">
        <v>0</v>
      </c>
      <c r="E53" s="12">
        <v>0</v>
      </c>
      <c r="F53" s="11">
        <v>0</v>
      </c>
      <c r="G53" s="11">
        <v>0</v>
      </c>
      <c r="H53" s="12">
        <f t="shared" si="8"/>
        <v>0</v>
      </c>
    </row>
    <row r="54" spans="1:8" ht="13.5">
      <c r="A54" s="15">
        <v>55</v>
      </c>
      <c r="B54" s="2" t="s">
        <v>53</v>
      </c>
      <c r="C54" s="11">
        <v>0</v>
      </c>
      <c r="D54" s="11">
        <v>0</v>
      </c>
      <c r="E54" s="12">
        <v>0</v>
      </c>
      <c r="F54" s="11">
        <v>0</v>
      </c>
      <c r="G54" s="11">
        <v>0</v>
      </c>
      <c r="H54" s="12">
        <f t="shared" si="8"/>
        <v>0</v>
      </c>
    </row>
    <row r="55" spans="1:8" ht="13.5">
      <c r="A55" s="15">
        <v>56</v>
      </c>
      <c r="B55" s="2" t="s">
        <v>54</v>
      </c>
      <c r="C55" s="11">
        <v>823145.01</v>
      </c>
      <c r="D55" s="11">
        <v>5756180.44</v>
      </c>
      <c r="E55" s="12">
        <v>6579325.45</v>
      </c>
      <c r="F55" s="11">
        <v>6579325.45</v>
      </c>
      <c r="G55" s="11">
        <v>6143197.02</v>
      </c>
      <c r="H55" s="12">
        <f t="shared" si="8"/>
        <v>0</v>
      </c>
    </row>
    <row r="56" spans="1:8" ht="13.5">
      <c r="A56" s="15">
        <v>57</v>
      </c>
      <c r="B56" s="2" t="s">
        <v>55</v>
      </c>
      <c r="C56" s="11">
        <v>0</v>
      </c>
      <c r="D56" s="11">
        <v>0</v>
      </c>
      <c r="E56" s="12">
        <v>0</v>
      </c>
      <c r="F56" s="11">
        <v>0</v>
      </c>
      <c r="G56" s="11">
        <v>0</v>
      </c>
      <c r="H56" s="12">
        <f t="shared" si="8"/>
        <v>0</v>
      </c>
    </row>
    <row r="57" spans="1:8" ht="13.5">
      <c r="A57" s="15">
        <v>58</v>
      </c>
      <c r="B57" s="2" t="s">
        <v>56</v>
      </c>
      <c r="C57" s="11">
        <v>0</v>
      </c>
      <c r="D57" s="11">
        <v>0</v>
      </c>
      <c r="E57" s="12">
        <v>0</v>
      </c>
      <c r="F57" s="11">
        <v>0</v>
      </c>
      <c r="G57" s="11">
        <v>0</v>
      </c>
      <c r="H57" s="12">
        <f t="shared" si="8"/>
        <v>0</v>
      </c>
    </row>
    <row r="58" spans="1:8" ht="13.5">
      <c r="A58" s="15">
        <v>59</v>
      </c>
      <c r="B58" s="2" t="s">
        <v>57</v>
      </c>
      <c r="C58" s="11">
        <v>0</v>
      </c>
      <c r="D58" s="11">
        <v>0</v>
      </c>
      <c r="E58" s="12">
        <v>0</v>
      </c>
      <c r="F58" s="11">
        <v>0</v>
      </c>
      <c r="G58" s="11">
        <v>0</v>
      </c>
      <c r="H58" s="12">
        <f t="shared" si="8"/>
        <v>0</v>
      </c>
    </row>
    <row r="59" spans="2:8" ht="21" customHeight="1">
      <c r="B59" s="1" t="s">
        <v>58</v>
      </c>
      <c r="C59" s="9">
        <f>SUM(C60:C62)</f>
        <v>0</v>
      </c>
      <c r="D59" s="9">
        <f>SUM(D60:D62)</f>
        <v>21071565.83</v>
      </c>
      <c r="E59" s="10">
        <f>C59+D59</f>
        <v>21071565.83</v>
      </c>
      <c r="F59" s="10">
        <f>SUM(F60:F62)</f>
        <v>21071565.82</v>
      </c>
      <c r="G59" s="10">
        <f>SUM(G60:G62)</f>
        <v>21071565.82</v>
      </c>
      <c r="H59" s="10">
        <f>SUM(H60:H62)</f>
        <v>0.009999997913837433</v>
      </c>
    </row>
    <row r="60" spans="1:8" ht="13.5">
      <c r="A60" s="15">
        <v>61</v>
      </c>
      <c r="B60" s="2" t="s">
        <v>59</v>
      </c>
      <c r="C60" s="11">
        <v>0</v>
      </c>
      <c r="D60" s="11">
        <v>21071565.83</v>
      </c>
      <c r="E60" s="12">
        <v>21071565.83</v>
      </c>
      <c r="F60" s="11">
        <v>21071565.82</v>
      </c>
      <c r="G60" s="11">
        <v>21071565.82</v>
      </c>
      <c r="H60" s="12">
        <f>E60-F60</f>
        <v>0.009999997913837433</v>
      </c>
    </row>
    <row r="61" spans="1:8" ht="13.5">
      <c r="A61" s="15">
        <v>62</v>
      </c>
      <c r="B61" s="2" t="s">
        <v>60</v>
      </c>
      <c r="C61" s="11">
        <v>0</v>
      </c>
      <c r="D61" s="11">
        <v>0</v>
      </c>
      <c r="E61" s="12">
        <v>0</v>
      </c>
      <c r="F61" s="11">
        <v>0</v>
      </c>
      <c r="G61" s="11">
        <v>0</v>
      </c>
      <c r="H61" s="12">
        <f>E61-F61</f>
        <v>0</v>
      </c>
    </row>
    <row r="62" spans="1:8" ht="15" customHeight="1">
      <c r="A62" s="15">
        <v>63</v>
      </c>
      <c r="B62" s="2" t="s">
        <v>61</v>
      </c>
      <c r="C62" s="11">
        <v>0</v>
      </c>
      <c r="D62" s="11">
        <v>0</v>
      </c>
      <c r="E62" s="12">
        <v>0</v>
      </c>
      <c r="F62" s="11">
        <v>0</v>
      </c>
      <c r="G62" s="11">
        <v>0</v>
      </c>
      <c r="H62" s="12">
        <f>E62-F62</f>
        <v>0</v>
      </c>
    </row>
    <row r="63" spans="2:8" ht="21" customHeight="1">
      <c r="B63" s="1" t="s">
        <v>62</v>
      </c>
      <c r="C63" s="9">
        <f aca="true" t="shared" si="9" ref="C63:H63">SUM(C64:C70)</f>
        <v>0</v>
      </c>
      <c r="D63" s="9">
        <f t="shared" si="9"/>
        <v>0</v>
      </c>
      <c r="E63" s="10">
        <f t="shared" si="9"/>
        <v>0</v>
      </c>
      <c r="F63" s="10">
        <f t="shared" si="9"/>
        <v>0</v>
      </c>
      <c r="G63" s="10">
        <f t="shared" si="9"/>
        <v>0</v>
      </c>
      <c r="H63" s="10">
        <f t="shared" si="9"/>
        <v>0</v>
      </c>
    </row>
    <row r="64" spans="1:8" ht="22.5">
      <c r="A64" s="15">
        <v>71</v>
      </c>
      <c r="B64" s="2" t="s">
        <v>82</v>
      </c>
      <c r="C64" s="11">
        <v>0</v>
      </c>
      <c r="D64" s="11">
        <v>0</v>
      </c>
      <c r="E64" s="12">
        <v>0</v>
      </c>
      <c r="F64" s="11">
        <v>0</v>
      </c>
      <c r="G64" s="11">
        <v>0</v>
      </c>
      <c r="H64" s="12">
        <f>E64-F64</f>
        <v>0</v>
      </c>
    </row>
    <row r="65" spans="1:8" ht="13.5">
      <c r="A65" s="15">
        <v>72</v>
      </c>
      <c r="B65" s="2" t="s">
        <v>63</v>
      </c>
      <c r="C65" s="11">
        <v>0</v>
      </c>
      <c r="D65" s="11">
        <v>0</v>
      </c>
      <c r="E65" s="12">
        <v>0</v>
      </c>
      <c r="F65" s="11">
        <v>0</v>
      </c>
      <c r="G65" s="11">
        <v>0</v>
      </c>
      <c r="H65" s="12">
        <f aca="true" t="shared" si="10" ref="H65:H70">E65-F65</f>
        <v>0</v>
      </c>
    </row>
    <row r="66" spans="1:8" ht="13.5">
      <c r="A66" s="15">
        <v>73</v>
      </c>
      <c r="B66" s="2" t="s">
        <v>64</v>
      </c>
      <c r="C66" s="11">
        <v>0</v>
      </c>
      <c r="D66" s="11">
        <v>0</v>
      </c>
      <c r="E66" s="12">
        <v>0</v>
      </c>
      <c r="F66" s="11">
        <v>0</v>
      </c>
      <c r="G66" s="11">
        <v>0</v>
      </c>
      <c r="H66" s="12">
        <f t="shared" si="10"/>
        <v>0</v>
      </c>
    </row>
    <row r="67" spans="1:8" ht="13.5">
      <c r="A67" s="15">
        <v>74</v>
      </c>
      <c r="B67" s="2" t="s">
        <v>65</v>
      </c>
      <c r="C67" s="11">
        <v>0</v>
      </c>
      <c r="D67" s="11">
        <v>0</v>
      </c>
      <c r="E67" s="12">
        <v>0</v>
      </c>
      <c r="F67" s="11">
        <v>0</v>
      </c>
      <c r="G67" s="11">
        <v>0</v>
      </c>
      <c r="H67" s="12">
        <f t="shared" si="10"/>
        <v>0</v>
      </c>
    </row>
    <row r="68" spans="1:8" ht="22.5">
      <c r="A68" s="15">
        <v>75</v>
      </c>
      <c r="B68" s="2" t="s">
        <v>66</v>
      </c>
      <c r="C68" s="11">
        <v>0</v>
      </c>
      <c r="D68" s="11">
        <v>0</v>
      </c>
      <c r="E68" s="12">
        <v>0</v>
      </c>
      <c r="F68" s="11">
        <v>0</v>
      </c>
      <c r="G68" s="11">
        <v>0</v>
      </c>
      <c r="H68" s="12">
        <f t="shared" si="10"/>
        <v>0</v>
      </c>
    </row>
    <row r="69" spans="1:8" ht="13.5">
      <c r="A69" s="15">
        <v>76</v>
      </c>
      <c r="B69" s="2" t="s">
        <v>67</v>
      </c>
      <c r="C69" s="11">
        <v>0</v>
      </c>
      <c r="D69" s="11">
        <v>0</v>
      </c>
      <c r="E69" s="12">
        <v>0</v>
      </c>
      <c r="F69" s="11">
        <v>0</v>
      </c>
      <c r="G69" s="11">
        <v>0</v>
      </c>
      <c r="H69" s="12">
        <f t="shared" si="10"/>
        <v>0</v>
      </c>
    </row>
    <row r="70" spans="1:8" ht="22.5">
      <c r="A70" s="15">
        <v>79</v>
      </c>
      <c r="B70" s="2" t="s">
        <v>68</v>
      </c>
      <c r="C70" s="11">
        <v>0</v>
      </c>
      <c r="D70" s="11">
        <v>0</v>
      </c>
      <c r="E70" s="12">
        <v>0</v>
      </c>
      <c r="F70" s="11">
        <v>0</v>
      </c>
      <c r="G70" s="11">
        <v>0</v>
      </c>
      <c r="H70" s="12">
        <f t="shared" si="10"/>
        <v>0</v>
      </c>
    </row>
    <row r="71" spans="2:8" ht="21" customHeight="1">
      <c r="B71" s="1" t="s">
        <v>2</v>
      </c>
      <c r="C71" s="9">
        <f aca="true" t="shared" si="11" ref="C71:H71">SUM(C72:C74)</f>
        <v>0</v>
      </c>
      <c r="D71" s="9">
        <f t="shared" si="11"/>
        <v>0</v>
      </c>
      <c r="E71" s="10">
        <f t="shared" si="11"/>
        <v>0</v>
      </c>
      <c r="F71" s="10">
        <f t="shared" si="11"/>
        <v>0</v>
      </c>
      <c r="G71" s="10">
        <f t="shared" si="11"/>
        <v>0</v>
      </c>
      <c r="H71" s="10">
        <f t="shared" si="11"/>
        <v>0</v>
      </c>
    </row>
    <row r="72" spans="1:8" ht="13.5">
      <c r="A72" s="15">
        <v>81</v>
      </c>
      <c r="B72" s="2" t="s">
        <v>69</v>
      </c>
      <c r="C72" s="11">
        <v>0</v>
      </c>
      <c r="D72" s="11">
        <v>0</v>
      </c>
      <c r="E72" s="12">
        <v>0</v>
      </c>
      <c r="F72" s="11">
        <v>0</v>
      </c>
      <c r="G72" s="11">
        <v>0</v>
      </c>
      <c r="H72" s="12">
        <f>E72-F72</f>
        <v>0</v>
      </c>
    </row>
    <row r="73" spans="1:8" ht="13.5">
      <c r="A73" s="15">
        <v>83</v>
      </c>
      <c r="B73" s="2" t="s">
        <v>70</v>
      </c>
      <c r="C73" s="11">
        <v>0</v>
      </c>
      <c r="D73" s="11">
        <v>0</v>
      </c>
      <c r="E73" s="12">
        <v>0</v>
      </c>
      <c r="F73" s="11">
        <v>0</v>
      </c>
      <c r="G73" s="11">
        <v>0</v>
      </c>
      <c r="H73" s="12">
        <f>E73-F73</f>
        <v>0</v>
      </c>
    </row>
    <row r="74" spans="1:8" ht="13.5">
      <c r="A74" s="15">
        <v>85</v>
      </c>
      <c r="B74" s="2" t="s">
        <v>71</v>
      </c>
      <c r="C74" s="11">
        <v>0</v>
      </c>
      <c r="D74" s="11">
        <v>0</v>
      </c>
      <c r="E74" s="12">
        <v>0</v>
      </c>
      <c r="F74" s="11">
        <v>0</v>
      </c>
      <c r="G74" s="11">
        <v>0</v>
      </c>
      <c r="H74" s="12">
        <f>E74-F74</f>
        <v>0</v>
      </c>
    </row>
    <row r="75" spans="2:8" ht="21" customHeight="1">
      <c r="B75" s="1" t="s">
        <v>72</v>
      </c>
      <c r="C75" s="9">
        <f aca="true" t="shared" si="12" ref="C75:H75">SUM(C76:C82)</f>
        <v>25000000</v>
      </c>
      <c r="D75" s="9">
        <f t="shared" si="12"/>
        <v>-311040.28</v>
      </c>
      <c r="E75" s="10">
        <f t="shared" si="12"/>
        <v>24688959.72</v>
      </c>
      <c r="F75" s="10">
        <f t="shared" si="12"/>
        <v>23965536.950000003</v>
      </c>
      <c r="G75" s="10">
        <f t="shared" si="12"/>
        <v>23965536.950000003</v>
      </c>
      <c r="H75" s="10">
        <f t="shared" si="12"/>
        <v>723422.7699999993</v>
      </c>
    </row>
    <row r="76" spans="1:8" ht="13.5">
      <c r="A76" s="15">
        <v>91</v>
      </c>
      <c r="B76" s="2" t="s">
        <v>73</v>
      </c>
      <c r="C76" s="11">
        <v>9276478</v>
      </c>
      <c r="D76" s="11">
        <v>410089.37</v>
      </c>
      <c r="E76" s="12">
        <v>9686567.37</v>
      </c>
      <c r="F76" s="11">
        <v>9531120.42</v>
      </c>
      <c r="G76" s="11">
        <v>9531120.42</v>
      </c>
      <c r="H76" s="12">
        <f>E76-F76</f>
        <v>155446.94999999925</v>
      </c>
    </row>
    <row r="77" spans="1:8" ht="13.5">
      <c r="A77" s="15">
        <v>92</v>
      </c>
      <c r="B77" s="2" t="s">
        <v>74</v>
      </c>
      <c r="C77" s="11">
        <v>5487617</v>
      </c>
      <c r="D77" s="11">
        <v>-410089.37</v>
      </c>
      <c r="E77" s="12">
        <v>5077527.63</v>
      </c>
      <c r="F77" s="11">
        <v>4530502.01</v>
      </c>
      <c r="G77" s="11">
        <v>4530502.01</v>
      </c>
      <c r="H77" s="12">
        <f aca="true" t="shared" si="13" ref="H77:H82">E77-F77</f>
        <v>547025.6200000001</v>
      </c>
    </row>
    <row r="78" spans="1:8" ht="13.5">
      <c r="A78" s="15">
        <v>93</v>
      </c>
      <c r="B78" s="2" t="s">
        <v>75</v>
      </c>
      <c r="C78" s="11">
        <v>0</v>
      </c>
      <c r="D78" s="11">
        <v>0</v>
      </c>
      <c r="E78" s="12">
        <v>0</v>
      </c>
      <c r="F78" s="11">
        <v>0</v>
      </c>
      <c r="G78" s="11">
        <v>0</v>
      </c>
      <c r="H78" s="12">
        <f t="shared" si="13"/>
        <v>0</v>
      </c>
    </row>
    <row r="79" spans="1:8" ht="13.5">
      <c r="A79" s="15">
        <v>94</v>
      </c>
      <c r="B79" s="2" t="s">
        <v>76</v>
      </c>
      <c r="C79" s="11">
        <v>235905</v>
      </c>
      <c r="D79" s="11">
        <v>0</v>
      </c>
      <c r="E79" s="12">
        <v>235905</v>
      </c>
      <c r="F79" s="11">
        <v>214954.8</v>
      </c>
      <c r="G79" s="11">
        <v>214954.8</v>
      </c>
      <c r="H79" s="12">
        <f t="shared" si="13"/>
        <v>20950.20000000001</v>
      </c>
    </row>
    <row r="80" spans="1:8" ht="13.5">
      <c r="A80" s="15">
        <v>95</v>
      </c>
      <c r="B80" s="2" t="s">
        <v>77</v>
      </c>
      <c r="C80" s="11">
        <v>0</v>
      </c>
      <c r="D80" s="11">
        <v>0</v>
      </c>
      <c r="E80" s="12">
        <v>0</v>
      </c>
      <c r="F80" s="11">
        <v>0</v>
      </c>
      <c r="G80" s="11">
        <v>0</v>
      </c>
      <c r="H80" s="12">
        <f t="shared" si="13"/>
        <v>0</v>
      </c>
    </row>
    <row r="81" spans="1:8" ht="13.5">
      <c r="A81" s="15">
        <v>96</v>
      </c>
      <c r="B81" s="2" t="s">
        <v>78</v>
      </c>
      <c r="C81" s="11">
        <v>0</v>
      </c>
      <c r="D81" s="11">
        <v>0</v>
      </c>
      <c r="E81" s="12">
        <v>0</v>
      </c>
      <c r="F81" s="11">
        <v>0</v>
      </c>
      <c r="G81" s="11">
        <v>0</v>
      </c>
      <c r="H81" s="12">
        <f t="shared" si="13"/>
        <v>0</v>
      </c>
    </row>
    <row r="82" spans="1:8" ht="22.5">
      <c r="A82" s="15">
        <v>99</v>
      </c>
      <c r="B82" s="2" t="s">
        <v>79</v>
      </c>
      <c r="C82" s="11">
        <v>10000000</v>
      </c>
      <c r="D82" s="11">
        <v>-311040.28</v>
      </c>
      <c r="E82" s="12">
        <v>9688959.72</v>
      </c>
      <c r="F82" s="11">
        <v>9688959.72</v>
      </c>
      <c r="G82" s="11">
        <v>9688959.72</v>
      </c>
      <c r="H82" s="12">
        <f t="shared" si="13"/>
        <v>0</v>
      </c>
    </row>
    <row r="83" spans="2:8" ht="24.75" customHeight="1">
      <c r="B83" s="3" t="s">
        <v>11</v>
      </c>
      <c r="C83" s="13">
        <f aca="true" t="shared" si="14" ref="C83:H83">+C11+C19+C29+C39+C49+C59+C63+C71+C75</f>
        <v>387560000</v>
      </c>
      <c r="D83" s="13">
        <f t="shared" si="14"/>
        <v>43830873.96</v>
      </c>
      <c r="E83" s="13">
        <f t="shared" si="14"/>
        <v>431390873.96000004</v>
      </c>
      <c r="F83" s="13">
        <f t="shared" si="14"/>
        <v>436757576.03000003</v>
      </c>
      <c r="G83" s="13">
        <f t="shared" si="14"/>
        <v>376520205.29</v>
      </c>
      <c r="H83" s="13">
        <f t="shared" si="14"/>
        <v>-5366702.069999992</v>
      </c>
    </row>
    <row r="84" spans="2:8" ht="15" customHeight="1">
      <c r="B84" s="4"/>
      <c r="C84" s="14"/>
      <c r="D84" s="14"/>
      <c r="E84" s="14"/>
      <c r="F84" s="14"/>
      <c r="G84" s="14"/>
      <c r="H84" s="14"/>
    </row>
    <row r="85" spans="2:8" ht="15" customHeight="1">
      <c r="B85" s="4"/>
      <c r="C85" s="14"/>
      <c r="D85" s="14"/>
      <c r="E85" s="14"/>
      <c r="F85" s="14"/>
      <c r="G85" s="14"/>
      <c r="H85" s="14"/>
    </row>
    <row r="86" spans="2:8" ht="15" customHeight="1">
      <c r="B86" s="17"/>
      <c r="C86" s="17"/>
      <c r="D86" s="17"/>
      <c r="E86" s="7"/>
      <c r="F86" s="19"/>
      <c r="G86" s="19"/>
      <c r="H86" s="19"/>
    </row>
    <row r="87" spans="2:8" ht="15" customHeight="1">
      <c r="B87" s="18"/>
      <c r="C87" s="18"/>
      <c r="D87" s="18"/>
      <c r="E87" s="5"/>
      <c r="F87" s="18"/>
      <c r="G87" s="18"/>
      <c r="H87" s="18"/>
    </row>
    <row r="88" spans="2:8" ht="30" customHeight="1">
      <c r="B88" s="20"/>
      <c r="C88" s="20"/>
      <c r="D88" s="20"/>
      <c r="F88" s="20"/>
      <c r="G88" s="20"/>
      <c r="H88" s="20"/>
    </row>
    <row r="89" spans="2:8" ht="15" customHeight="1" hidden="1">
      <c r="B89" s="20"/>
      <c r="C89" s="20"/>
      <c r="D89" s="20"/>
      <c r="F89" s="20"/>
      <c r="G89" s="20"/>
      <c r="H89" s="20"/>
    </row>
    <row r="90" spans="2:8" ht="24" customHeight="1" hidden="1">
      <c r="B90" s="20"/>
      <c r="C90" s="20"/>
      <c r="D90" s="20"/>
      <c r="F90" s="20"/>
      <c r="G90" s="20"/>
      <c r="H90" s="20"/>
    </row>
    <row r="91" spans="2:8" ht="24" customHeight="1" hidden="1">
      <c r="B91" s="21"/>
      <c r="C91" s="21"/>
      <c r="D91" s="21"/>
      <c r="E91" s="7"/>
      <c r="F91" s="22"/>
      <c r="G91" s="22"/>
      <c r="H91" s="22"/>
    </row>
    <row r="92" spans="2:8" ht="15" customHeight="1" hidden="1">
      <c r="B92" s="23"/>
      <c r="C92" s="23"/>
      <c r="D92" s="23"/>
      <c r="E92" s="5"/>
      <c r="F92" s="23"/>
      <c r="G92" s="23"/>
      <c r="H92" s="23"/>
    </row>
    <row r="93" spans="2:8" ht="24" customHeight="1" hidden="1">
      <c r="B93" s="20"/>
      <c r="C93" s="20"/>
      <c r="D93" s="20"/>
      <c r="F93" s="20"/>
      <c r="G93" s="20"/>
      <c r="H93" s="20"/>
    </row>
  </sheetData>
  <sheetProtection/>
  <mergeCells count="20">
    <mergeCell ref="B2:H2"/>
    <mergeCell ref="B4:H4"/>
    <mergeCell ref="B5:H5"/>
    <mergeCell ref="B6:H6"/>
    <mergeCell ref="B3:H3"/>
    <mergeCell ref="B92:D92"/>
    <mergeCell ref="B93:D93"/>
    <mergeCell ref="F92:H92"/>
    <mergeCell ref="F93:H93"/>
    <mergeCell ref="B8:B10"/>
    <mergeCell ref="C8:G8"/>
    <mergeCell ref="H8:H9"/>
    <mergeCell ref="B88:D88"/>
    <mergeCell ref="F88:H88"/>
    <mergeCell ref="B89:D89"/>
    <mergeCell ref="B90:D90"/>
    <mergeCell ref="F89:H89"/>
    <mergeCell ref="F90:H90"/>
    <mergeCell ref="B91:D91"/>
    <mergeCell ref="F91:H91"/>
  </mergeCells>
  <printOptions horizontalCentered="1" verticalCentered="1"/>
  <pageMargins left="0.2362204724409449" right="0.2362204724409449" top="0.35433070866141736" bottom="0.35433070866141736" header="0.31496062992125984" footer="0.31496062992125984"/>
  <pageSetup fitToHeight="2" fitToWidth="1" horizontalDpi="600" verticalDpi="600" orientation="landscape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A16384"/>
    </sheetView>
  </sheetViews>
  <sheetFormatPr defaultColWidth="11.421875" defaultRowHeight="15"/>
  <cols>
    <col min="1" max="1" width="5.421875" style="16" bestFit="1" customWidth="1"/>
  </cols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selene_villegas</dc:creator>
  <cp:keywords/>
  <dc:description/>
  <cp:lastModifiedBy>Yadira Medina</cp:lastModifiedBy>
  <cp:lastPrinted>2022-08-19T17:38:08Z</cp:lastPrinted>
  <dcterms:created xsi:type="dcterms:W3CDTF">2014-09-04T16:46:21Z</dcterms:created>
  <dcterms:modified xsi:type="dcterms:W3CDTF">2024-02-02T20:57:00Z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0x0101003016F458CA21894183D365D451ABF5B1</vt:lpwstr>
  </property>
  <property fmtid="{D5CDD505-2E9C-101B-9397-08002B2CF9AE}" pid="3" name="_activity">
    <vt:lpwstr/>
  </property>
</Properties>
</file>