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925"/>
  </bookViews>
  <sheets>
    <sheet name="Sheet" sheetId="1" r:id="rId1"/>
  </sheets>
  <calcPr calcId="152511"/>
</workbook>
</file>

<file path=xl/calcChain.xml><?xml version="1.0" encoding="utf-8"?>
<calcChain xmlns="http://schemas.openxmlformats.org/spreadsheetml/2006/main">
  <c r="R21" i="1" l="1"/>
  <c r="N61" i="1" l="1"/>
  <c r="R60" i="1"/>
  <c r="R62" i="1" s="1"/>
  <c r="N60" i="1"/>
  <c r="N62" i="1" s="1"/>
  <c r="N63" i="1" s="1"/>
  <c r="R63" i="1" s="1"/>
  <c r="K60" i="1"/>
  <c r="K62" i="1" s="1"/>
  <c r="K63" i="1" s="1"/>
  <c r="K51" i="1"/>
  <c r="R40" i="1"/>
  <c r="N40" i="1"/>
  <c r="K40" i="1"/>
  <c r="R37" i="1"/>
  <c r="N37" i="1"/>
  <c r="K37" i="1"/>
  <c r="R23" i="1"/>
  <c r="R51" i="1" s="1"/>
  <c r="N23" i="1"/>
  <c r="N51" i="1" s="1"/>
  <c r="K43" i="1" l="1"/>
  <c r="R43" i="1"/>
  <c r="N43" i="1"/>
  <c r="R31" i="1"/>
  <c r="N31" i="1"/>
  <c r="K31" i="1"/>
  <c r="N46" i="1"/>
  <c r="R20" i="1"/>
  <c r="K21" i="1"/>
  <c r="K50" i="1" s="1"/>
  <c r="K20" i="1" l="1"/>
  <c r="K26" i="1" s="1"/>
  <c r="K27" i="1" s="1"/>
  <c r="K28" i="1" s="1"/>
  <c r="K34" i="1" s="1"/>
  <c r="R47" i="1"/>
  <c r="R46" i="1"/>
  <c r="N47" i="1"/>
  <c r="R50" i="1"/>
  <c r="N20" i="1"/>
  <c r="K46" i="1"/>
  <c r="K52" i="1" s="1"/>
  <c r="K53" i="1" s="1"/>
  <c r="R16" i="1"/>
  <c r="R26" i="1" s="1"/>
  <c r="R27" i="1" s="1"/>
  <c r="R28" i="1" s="1"/>
  <c r="R34" i="1" s="1"/>
  <c r="N16" i="1"/>
  <c r="R52" i="1" l="1"/>
  <c r="R53" i="1" s="1"/>
  <c r="N26" i="1"/>
  <c r="N27" i="1" s="1"/>
  <c r="N28" i="1" s="1"/>
  <c r="N34" i="1" s="1"/>
  <c r="N50" i="1"/>
  <c r="N52" i="1" s="1"/>
  <c r="N53" i="1" s="1"/>
</calcChain>
</file>

<file path=xl/sharedStrings.xml><?xml version="1.0" encoding="utf-8"?>
<sst xmlns="http://schemas.openxmlformats.org/spreadsheetml/2006/main" count="85" uniqueCount="47">
  <si>
    <t>Concepto</t>
  </si>
  <si>
    <t>A. Ingresos Totales ( A = A1+A2+A3)</t>
  </si>
  <si>
    <t xml:space="preserve">   A1.Ingresos de Libre Disposición</t>
  </si>
  <si>
    <t xml:space="preserve">   A2. Transferencias Federales Etiquetadas</t>
  </si>
  <si>
    <t xml:space="preserve">   A3. Financiamiento Neto</t>
  </si>
  <si>
    <t>B. Egresos Presupuestarios (B = B1+B2)</t>
  </si>
  <si>
    <t xml:space="preserve">   B1. Gasto No Etiquetado (sin incluir Amortización de la Deuda Pública)</t>
  </si>
  <si>
    <t xml:space="preserve">   B2. Gasto Etiquetado (sin incluir Amortización de la Deuda Pública)</t>
  </si>
  <si>
    <t>C.Remanentes del Ejercicio Anterior ( C = C1 + C 2)</t>
  </si>
  <si>
    <t xml:space="preserve">   C1. Remanentes de Ingresos de Libre Disposición aplicados en el periodo</t>
  </si>
  <si>
    <t xml:space="preserve">   C2. Remanentes de Transferencias Federales Etiquetadas Aplicados en el periodo</t>
  </si>
  <si>
    <t>I. Balance Presupuestario (I = A-B + C ))</t>
  </si>
  <si>
    <t>II. Balance Presupuestario sin Financiamiento Neto (II= I - A3)</t>
  </si>
  <si>
    <t>III. Balance Presupuestario sin Financiamiento Neto y sin Remanentes del Ejercicio Anterior</t>
  </si>
  <si>
    <t/>
  </si>
  <si>
    <t>E. Intereses,Comisiones y Gastos de la Deuda ( E = E1 + E2 )</t>
  </si>
  <si>
    <t xml:space="preserve">   E1. Intereses, Comisiones y gastos de la Deuda con Gasto No Etiquetado</t>
  </si>
  <si>
    <t xml:space="preserve">   E2. Intereses, Comisiones y gastos de la Deuda con Gasto Etiquetado</t>
  </si>
  <si>
    <t>IV. Balance Primario ( IV = III + E )</t>
  </si>
  <si>
    <t>F. Financiamiento ( F = F1 + F2 )</t>
  </si>
  <si>
    <t xml:space="preserve">   F1. Financiamiento con Fuente de Pago de Ingresos de Libre Disposición</t>
  </si>
  <si>
    <t xml:space="preserve">   F2. Financiemiento con Fuente de Pago de Transferencias Federales Etiquetadas</t>
  </si>
  <si>
    <t>G. Amortización de la Deuda ( G = G1 + G2 )</t>
  </si>
  <si>
    <t xml:space="preserve">   G1. Amortización de la Deuda Pública con Gasto No Etiquetado</t>
  </si>
  <si>
    <t xml:space="preserve">   G2. Amortización de la Deuda Pública con Gasto Etiquetado</t>
  </si>
  <si>
    <t>A3. Financiamiento Neto ( A3 = F - G )</t>
  </si>
  <si>
    <t>A1. Ingresos de Libre Disposición</t>
  </si>
  <si>
    <t>A3.1 Financiamiento Neto con Fuente de Pago de Ingresos de Libre Dispocisión (A3.1 = F1-G1)</t>
  </si>
  <si>
    <t>B1. Gasto No Etiquetado (sin incluir Amortización de la Deuda Pública)</t>
  </si>
  <si>
    <t>C1. Remanentes de Ingresos de Libre Disposición Aplicados en el Periodo</t>
  </si>
  <si>
    <t>V. Balance Presupuestario de Recursos Disponibles ( V= A1+A3.1 - B1+C1 )</t>
  </si>
  <si>
    <t>VI. Balance Presupuestario de Recursos Disponibles sin Financiamiento Neto (VI = V - A3.1)</t>
  </si>
  <si>
    <t>A2. Transferencias Federales Etiquetadas</t>
  </si>
  <si>
    <t>A3.2 Financiamiento Neto con Fuente de Pago de Trasferencias Federales Etiquetadas (A3.2 = F2 - G2 )</t>
  </si>
  <si>
    <t xml:space="preserve">   F2. Financiamiento con Fuente de Pago de Transferencias Federales Etiquetadas</t>
  </si>
  <si>
    <t>B2. Gasto Etiquetado (sin incluir Amortización de la Deuda Pública)</t>
  </si>
  <si>
    <t>C2. Remanentes de Transferencias Federales Etiquetadas aplicados en el Periodo</t>
  </si>
  <si>
    <t>VII. Balance Presupuestario de Recuros Etiquetados ( VII = A2 + A3.2 - B 2 + C2 )</t>
  </si>
  <si>
    <t>VIII. Balance Presupuestario de Recursos Etiquetados sin Financiamiento Neto ( VIII = VII - A3.2)</t>
  </si>
  <si>
    <t>Del 1 de Enero al 31 de Diciembre de 2020</t>
  </si>
  <si>
    <t>None</t>
  </si>
  <si>
    <t>Estimado</t>
  </si>
  <si>
    <t>Devengado</t>
  </si>
  <si>
    <t>Recaudado</t>
  </si>
  <si>
    <t>Municipio de Nogales Sonora</t>
  </si>
  <si>
    <t>Balance Presupuestario LDF</t>
  </si>
  <si>
    <t>Bajo protesta de decir verdad,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</si>
</sst>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</font>
    <font>
      <sz val="9.75"/>
      <color rgb="FF000000"/>
      <name val="Times New Roman"/>
      <family val="1"/>
    </font>
    <font>
      <b/>
      <sz val="8"/>
      <color rgb="FF000000"/>
      <name val="Tahoma"/>
      <family val="2"/>
    </font>
    <font>
      <b/>
      <sz val="9"/>
      <color rgb="FF000000"/>
      <name val="Tahoma"/>
      <family val="2"/>
    </font>
    <font>
      <sz val="8.25"/>
      <color rgb="FF000000"/>
      <name val="Tahoma"/>
      <family val="2"/>
    </font>
    <font>
      <b/>
      <sz val="8"/>
      <color rgb="FFFFFFFF"/>
      <name val="Tahoma"/>
      <family val="2"/>
    </font>
    <font>
      <sz val="12"/>
      <color rgb="FF000000"/>
      <name val="Tahoma"/>
      <family val="2"/>
    </font>
    <font>
      <sz val="8"/>
      <color rgb="FFFFFFFF"/>
      <name val="Tahoma"/>
      <family val="2"/>
    </font>
    <font>
      <b/>
      <sz val="8"/>
      <color rgb="FF000000"/>
      <name val="Tahoma"/>
      <family val="2"/>
    </font>
    <font>
      <b/>
      <sz val="9"/>
      <color rgb="FF000000"/>
      <name val="Tahoma"/>
      <family val="2"/>
    </font>
    <font>
      <sz val="8.25"/>
      <color rgb="FF000000"/>
      <name val="Tahoma"/>
      <family val="2"/>
    </font>
    <font>
      <sz val="9.75"/>
      <color rgb="FFFFFFFF"/>
      <name val="Times New Roman"/>
      <family val="1"/>
    </font>
    <font>
      <b/>
      <sz val="8.25"/>
      <color rgb="FF000000"/>
      <name val="Tahoma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0" fillId="0" borderId="0" xfId="0" applyNumberFormat="1"/>
    <xf numFmtId="0" fontId="13" fillId="0" borderId="0" xfId="0" applyFont="1"/>
    <xf numFmtId="4" fontId="9" fillId="11" borderId="18" xfId="0" applyNumberFormat="1" applyFont="1" applyFill="1" applyBorder="1" applyAlignment="1">
      <alignment horizontal="right" vertical="top" wrapText="1"/>
    </xf>
    <xf numFmtId="0" fontId="11" fillId="13" borderId="8" xfId="0" applyFont="1" applyFill="1" applyBorder="1" applyAlignment="1">
      <alignment horizontal="left" vertical="top" wrapText="1"/>
    </xf>
    <xf numFmtId="0" fontId="11" fillId="13" borderId="5" xfId="0" applyFont="1" applyFill="1" applyBorder="1" applyAlignment="1">
      <alignment horizontal="left" vertical="top" wrapText="1"/>
    </xf>
    <xf numFmtId="4" fontId="9" fillId="11" borderId="7" xfId="0" applyNumberFormat="1" applyFont="1" applyFill="1" applyBorder="1" applyAlignment="1">
      <alignment horizontal="right" vertical="top" wrapText="1"/>
    </xf>
    <xf numFmtId="0" fontId="8" fillId="10" borderId="6" xfId="0" applyFont="1" applyFill="1" applyBorder="1" applyAlignment="1">
      <alignment horizontal="center" vertical="top" wrapText="1"/>
    </xf>
    <xf numFmtId="4" fontId="12" fillId="12" borderId="7" xfId="0" applyNumberFormat="1" applyFont="1" applyFill="1" applyBorder="1" applyAlignment="1">
      <alignment horizontal="right" vertical="top" wrapText="1"/>
    </xf>
    <xf numFmtId="4" fontId="10" fillId="12" borderId="7" xfId="0" applyNumberFormat="1" applyFont="1" applyFill="1" applyBorder="1" applyAlignment="1">
      <alignment horizontal="right" vertical="top" wrapText="1"/>
    </xf>
    <xf numFmtId="4" fontId="4" fillId="12" borderId="7" xfId="0" applyNumberFormat="1" applyFont="1" applyFill="1" applyBorder="1" applyAlignment="1">
      <alignment horizontal="right" vertical="top" wrapText="1"/>
    </xf>
    <xf numFmtId="4" fontId="9" fillId="11" borderId="9" xfId="0" applyNumberFormat="1" applyFont="1" applyFill="1" applyBorder="1" applyAlignment="1">
      <alignment horizontal="right" vertical="top" wrapText="1"/>
    </xf>
    <xf numFmtId="4" fontId="9" fillId="11" borderId="5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center" vertical="center" wrapText="1"/>
    </xf>
    <xf numFmtId="22" fontId="7" fillId="9" borderId="5" xfId="0" applyNumberFormat="1" applyFont="1" applyFill="1" applyBorder="1" applyAlignment="1">
      <alignment horizontal="right" vertical="top" wrapText="1"/>
    </xf>
    <xf numFmtId="49" fontId="3" fillId="4" borderId="13" xfId="0" applyNumberFormat="1" applyFont="1" applyFill="1" applyBorder="1" applyAlignment="1">
      <alignment horizontal="left" vertical="top" wrapText="1"/>
    </xf>
    <xf numFmtId="49" fontId="3" fillId="4" borderId="3" xfId="0" applyNumberFormat="1" applyFont="1" applyFill="1" applyBorder="1" applyAlignment="1">
      <alignment horizontal="left" vertical="top" wrapText="1"/>
    </xf>
    <xf numFmtId="49" fontId="3" fillId="4" borderId="16" xfId="0" applyNumberFormat="1" applyFont="1" applyFill="1" applyBorder="1" applyAlignment="1">
      <alignment horizontal="left" vertical="top" wrapText="1"/>
    </xf>
    <xf numFmtId="49" fontId="3" fillId="4" borderId="17" xfId="0" applyNumberFormat="1" applyFont="1" applyFill="1" applyBorder="1" applyAlignment="1">
      <alignment horizontal="left" vertical="top" wrapText="1"/>
    </xf>
    <xf numFmtId="0" fontId="5" fillId="6" borderId="5" xfId="0" applyFont="1" applyFill="1" applyBorder="1" applyAlignment="1">
      <alignment horizontal="right" vertical="top" wrapText="1"/>
    </xf>
    <xf numFmtId="0" fontId="13" fillId="7" borderId="4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right" vertical="top" wrapText="1"/>
    </xf>
    <xf numFmtId="0" fontId="5" fillId="6" borderId="8" xfId="0" applyFont="1" applyFill="1" applyBorder="1" applyAlignment="1">
      <alignment horizontal="right"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49" fontId="4" fillId="5" borderId="13" xfId="0" applyNumberFormat="1" applyFont="1" applyFill="1" applyBorder="1" applyAlignment="1">
      <alignment horizontal="left" vertical="top" wrapText="1"/>
    </xf>
    <xf numFmtId="49" fontId="4" fillId="5" borderId="3" xfId="0" applyNumberFormat="1" applyFont="1" applyFill="1" applyBorder="1" applyAlignment="1">
      <alignment horizontal="left" vertical="top" wrapText="1"/>
    </xf>
    <xf numFmtId="22" fontId="7" fillId="9" borderId="8" xfId="0" applyNumberFormat="1" applyFont="1" applyFill="1" applyBorder="1" applyAlignment="1">
      <alignment horizontal="right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771525" cy="733425"/>
    <xdr:pic>
      <xdr:nvPicPr>
        <xdr:cNvPr id="4" name="Picture 3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17</xdr:col>
      <xdr:colOff>38100</xdr:colOff>
      <xdr:row>0</xdr:row>
      <xdr:rowOff>114300</xdr:rowOff>
    </xdr:from>
    <xdr:ext cx="771525" cy="733425"/>
    <xdr:pic>
      <xdr:nvPicPr>
        <xdr:cNvPr id="5" name="Picture 4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7200900" y="114300"/>
          <a:ext cx="771525" cy="7334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showGridLines="0" tabSelected="1" workbookViewId="0">
      <selection activeCell="B42" sqref="B42:J42"/>
    </sheetView>
  </sheetViews>
  <sheetFormatPr baseColWidth="10" defaultRowHeight="15" x14ac:dyDescent="0.25"/>
  <cols>
    <col min="1" max="1" width="0.28515625" customWidth="1"/>
    <col min="2" max="2" width="11.5703125" customWidth="1"/>
    <col min="3" max="3" width="2.28515625" customWidth="1"/>
    <col min="4" max="4" width="0.5703125" customWidth="1"/>
    <col min="5" max="5" width="19.42578125" customWidth="1"/>
    <col min="6" max="6" width="0.140625" customWidth="1"/>
    <col min="7" max="7" width="26.140625" customWidth="1"/>
    <col min="8" max="8" width="8" customWidth="1"/>
    <col min="9" max="9" width="3.42578125" customWidth="1"/>
    <col min="10" max="10" width="1.42578125" customWidth="1"/>
    <col min="11" max="11" width="9.140625" customWidth="1"/>
    <col min="12" max="12" width="6.85546875" customWidth="1"/>
    <col min="13" max="13" width="1.28515625" customWidth="1"/>
    <col min="14" max="14" width="6" customWidth="1"/>
    <col min="15" max="15" width="5.5703125" customWidth="1"/>
    <col min="16" max="16" width="1.140625" customWidth="1"/>
    <col min="17" max="17" width="4.140625" customWidth="1"/>
    <col min="18" max="18" width="2.140625" customWidth="1"/>
    <col min="19" max="19" width="2.28515625" customWidth="1"/>
    <col min="20" max="20" width="12.5703125" customWidth="1"/>
    <col min="21" max="21" width="11.7109375" bestFit="1" customWidth="1"/>
  </cols>
  <sheetData>
    <row r="1" spans="1:20" ht="14.25" customHeight="1" x14ac:dyDescent="0.25">
      <c r="E1" s="22" t="s">
        <v>44</v>
      </c>
      <c r="F1" s="22"/>
      <c r="G1" s="22"/>
      <c r="H1" s="22"/>
      <c r="I1" s="22"/>
      <c r="J1" s="22"/>
      <c r="K1" s="22"/>
      <c r="L1" s="22"/>
      <c r="M1" s="22"/>
    </row>
    <row r="2" spans="1:20" ht="4.5" customHeight="1" x14ac:dyDescent="0.25">
      <c r="E2" s="22"/>
      <c r="F2" s="22"/>
      <c r="G2" s="22"/>
      <c r="H2" s="22"/>
      <c r="I2" s="22"/>
      <c r="J2" s="22"/>
      <c r="K2" s="22"/>
      <c r="L2" s="22"/>
      <c r="M2" s="22"/>
      <c r="Q2" s="15"/>
      <c r="R2" s="15"/>
      <c r="S2" s="15"/>
      <c r="T2" s="15"/>
    </row>
    <row r="3" spans="1:20" ht="1.5" customHeight="1" x14ac:dyDescent="0.25">
      <c r="E3" s="2"/>
      <c r="F3" s="2"/>
      <c r="G3" s="2"/>
      <c r="H3" s="2"/>
      <c r="I3" s="2"/>
      <c r="J3" s="2"/>
      <c r="K3" s="2"/>
      <c r="L3" s="2"/>
      <c r="M3" s="2"/>
      <c r="Q3" s="15"/>
      <c r="R3" s="15"/>
      <c r="S3" s="15"/>
      <c r="T3" s="15"/>
    </row>
    <row r="4" spans="1:20" ht="10.5" customHeight="1" x14ac:dyDescent="0.25">
      <c r="B4" s="13"/>
      <c r="E4" s="23" t="s">
        <v>45</v>
      </c>
      <c r="F4" s="23"/>
      <c r="G4" s="23"/>
      <c r="H4" s="23"/>
      <c r="I4" s="23"/>
      <c r="J4" s="23"/>
      <c r="K4" s="23"/>
      <c r="L4" s="23"/>
      <c r="M4" s="23"/>
      <c r="N4" s="13"/>
      <c r="O4" s="13"/>
      <c r="Q4" s="15"/>
      <c r="R4" s="15"/>
      <c r="S4" s="15"/>
      <c r="T4" s="15"/>
    </row>
    <row r="5" spans="1:20" ht="1.5" customHeight="1" x14ac:dyDescent="0.25">
      <c r="B5" s="13"/>
      <c r="E5" s="23"/>
      <c r="F5" s="23"/>
      <c r="G5" s="23"/>
      <c r="H5" s="23"/>
      <c r="I5" s="23"/>
      <c r="J5" s="23"/>
      <c r="K5" s="23"/>
      <c r="L5" s="23"/>
      <c r="M5" s="23"/>
      <c r="N5" s="13"/>
      <c r="O5" s="13"/>
    </row>
    <row r="6" spans="1:20" ht="4.5" customHeight="1" x14ac:dyDescent="0.25">
      <c r="B6" s="13"/>
      <c r="E6" s="23"/>
      <c r="F6" s="23"/>
      <c r="G6" s="23"/>
      <c r="H6" s="23"/>
      <c r="I6" s="23"/>
      <c r="J6" s="23"/>
      <c r="K6" s="23"/>
      <c r="L6" s="23"/>
      <c r="M6" s="23"/>
      <c r="N6" s="13"/>
      <c r="O6" s="13"/>
      <c r="Q6" s="15"/>
      <c r="R6" s="15"/>
      <c r="S6" s="15"/>
      <c r="T6" s="15"/>
    </row>
    <row r="7" spans="1:20" ht="1.5" customHeight="1" x14ac:dyDescent="0.25">
      <c r="B7" s="13"/>
      <c r="E7" s="2"/>
      <c r="F7" s="2"/>
      <c r="G7" s="2"/>
      <c r="H7" s="2"/>
      <c r="I7" s="2"/>
      <c r="J7" s="2"/>
      <c r="K7" s="2"/>
      <c r="L7" s="2"/>
      <c r="M7" s="2"/>
      <c r="N7" s="13"/>
      <c r="O7" s="13"/>
      <c r="Q7" s="15"/>
      <c r="R7" s="15"/>
      <c r="S7" s="15"/>
      <c r="T7" s="15"/>
    </row>
    <row r="8" spans="1:20" ht="10.5" customHeight="1" x14ac:dyDescent="0.25">
      <c r="B8" s="13"/>
      <c r="E8" s="23" t="s">
        <v>14</v>
      </c>
      <c r="F8" s="23"/>
      <c r="G8" s="23"/>
      <c r="H8" s="23"/>
      <c r="I8" s="23"/>
      <c r="J8" s="23"/>
      <c r="K8" s="23"/>
      <c r="L8" s="23"/>
      <c r="M8" s="23"/>
      <c r="N8" s="13"/>
      <c r="O8" s="13"/>
      <c r="Q8" s="15"/>
      <c r="R8" s="15"/>
      <c r="S8" s="15"/>
      <c r="T8" s="15"/>
    </row>
    <row r="9" spans="1:20" ht="3.75" customHeight="1" x14ac:dyDescent="0.25">
      <c r="B9" s="13"/>
      <c r="E9" s="23"/>
      <c r="F9" s="23"/>
      <c r="G9" s="23"/>
      <c r="H9" s="23"/>
      <c r="I9" s="23"/>
      <c r="J9" s="23"/>
      <c r="K9" s="23"/>
      <c r="L9" s="23"/>
      <c r="M9" s="23"/>
      <c r="N9" s="13"/>
      <c r="O9" s="13"/>
    </row>
    <row r="10" spans="1:20" ht="2.25" customHeight="1" x14ac:dyDescent="0.25">
      <c r="B10" s="13"/>
      <c r="E10" s="23" t="s">
        <v>39</v>
      </c>
      <c r="F10" s="23"/>
      <c r="G10" s="23"/>
      <c r="H10" s="23"/>
      <c r="I10" s="23"/>
      <c r="J10" s="23"/>
      <c r="K10" s="23"/>
      <c r="L10" s="23"/>
      <c r="M10" s="23"/>
      <c r="N10" s="13"/>
      <c r="O10" s="13"/>
      <c r="Q10" s="15"/>
      <c r="R10" s="15"/>
      <c r="S10" s="15"/>
      <c r="T10" s="15"/>
    </row>
    <row r="11" spans="1:20" ht="9" customHeight="1" x14ac:dyDescent="0.25">
      <c r="B11" s="13"/>
      <c r="E11" s="23"/>
      <c r="F11" s="23"/>
      <c r="G11" s="23"/>
      <c r="H11" s="23"/>
      <c r="I11" s="23"/>
      <c r="J11" s="23"/>
      <c r="K11" s="23"/>
      <c r="L11" s="23"/>
      <c r="M11" s="23"/>
      <c r="N11" s="13"/>
      <c r="O11" s="13"/>
    </row>
    <row r="12" spans="1:20" ht="4.5" customHeight="1" x14ac:dyDescent="0.25">
      <c r="E12" s="23"/>
      <c r="F12" s="23"/>
      <c r="G12" s="23"/>
      <c r="H12" s="23"/>
      <c r="I12" s="23"/>
      <c r="J12" s="23"/>
      <c r="K12" s="23"/>
      <c r="L12" s="23"/>
      <c r="M12" s="23"/>
    </row>
    <row r="13" spans="1:20" ht="4.5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1.25" customHeight="1" thickBot="1" x14ac:dyDescent="0.3"/>
    <row r="15" spans="1:20" ht="14.25" customHeight="1" thickBot="1" x14ac:dyDescent="0.3">
      <c r="B15" s="31" t="s">
        <v>0</v>
      </c>
      <c r="C15" s="32"/>
      <c r="D15" s="32"/>
      <c r="E15" s="32"/>
      <c r="F15" s="32"/>
      <c r="G15" s="32"/>
      <c r="H15" s="32"/>
      <c r="I15" s="32"/>
      <c r="J15" s="32"/>
      <c r="K15" s="14" t="s">
        <v>41</v>
      </c>
      <c r="L15" s="14"/>
      <c r="M15" s="14"/>
      <c r="N15" s="14" t="s">
        <v>42</v>
      </c>
      <c r="O15" s="14"/>
      <c r="P15" s="14"/>
      <c r="Q15" s="14"/>
      <c r="R15" s="14" t="s">
        <v>43</v>
      </c>
      <c r="S15" s="14"/>
      <c r="T15" s="14"/>
    </row>
    <row r="16" spans="1:20" ht="13.5" customHeight="1" x14ac:dyDescent="0.25">
      <c r="B16" s="17" t="s">
        <v>1</v>
      </c>
      <c r="C16" s="18"/>
      <c r="D16" s="18"/>
      <c r="E16" s="18"/>
      <c r="F16" s="18"/>
      <c r="G16" s="18"/>
      <c r="H16" s="18"/>
      <c r="I16" s="18"/>
      <c r="J16" s="18"/>
      <c r="K16" s="6">
        <v>1538826114</v>
      </c>
      <c r="L16" s="6"/>
      <c r="M16" s="6"/>
      <c r="N16" s="6">
        <f>N17+N18+N19</f>
        <v>1644901482.95</v>
      </c>
      <c r="O16" s="6"/>
      <c r="P16" s="6"/>
      <c r="Q16" s="6"/>
      <c r="R16" s="6">
        <f>R17+R18+R19</f>
        <v>1644901482.95</v>
      </c>
      <c r="S16" s="6"/>
      <c r="T16" s="6"/>
    </row>
    <row r="17" spans="2:21" ht="12.75" customHeight="1" x14ac:dyDescent="0.25">
      <c r="B17" s="28" t="s">
        <v>2</v>
      </c>
      <c r="C17" s="29"/>
      <c r="D17" s="29"/>
      <c r="E17" s="29"/>
      <c r="F17" s="29"/>
      <c r="G17" s="29"/>
      <c r="H17" s="29"/>
      <c r="I17" s="29"/>
      <c r="J17" s="29"/>
      <c r="K17" s="9">
        <v>1320949077</v>
      </c>
      <c r="L17" s="9"/>
      <c r="M17" s="9"/>
      <c r="N17" s="9">
        <v>862878881.39999998</v>
      </c>
      <c r="O17" s="9"/>
      <c r="P17" s="9"/>
      <c r="Q17" s="9"/>
      <c r="R17" s="9">
        <v>862878881.39999998</v>
      </c>
      <c r="S17" s="9"/>
      <c r="T17" s="9"/>
    </row>
    <row r="18" spans="2:21" ht="12.75" customHeight="1" x14ac:dyDescent="0.25">
      <c r="B18" s="28" t="s">
        <v>3</v>
      </c>
      <c r="C18" s="29"/>
      <c r="D18" s="29"/>
      <c r="E18" s="29"/>
      <c r="F18" s="29"/>
      <c r="G18" s="29"/>
      <c r="H18" s="29"/>
      <c r="I18" s="29"/>
      <c r="J18" s="29"/>
      <c r="K18" s="9">
        <v>217877037</v>
      </c>
      <c r="L18" s="9"/>
      <c r="M18" s="9"/>
      <c r="N18" s="9">
        <v>219692572.56999999</v>
      </c>
      <c r="O18" s="9"/>
      <c r="P18" s="9"/>
      <c r="Q18" s="9"/>
      <c r="R18" s="9">
        <v>219692572.56999999</v>
      </c>
      <c r="S18" s="9"/>
      <c r="T18" s="9"/>
    </row>
    <row r="19" spans="2:21" ht="12.75" customHeight="1" x14ac:dyDescent="0.25">
      <c r="B19" s="28" t="s">
        <v>4</v>
      </c>
      <c r="C19" s="29"/>
      <c r="D19" s="29"/>
      <c r="E19" s="29"/>
      <c r="F19" s="29"/>
      <c r="G19" s="29"/>
      <c r="H19" s="29"/>
      <c r="I19" s="29"/>
      <c r="J19" s="29"/>
      <c r="K19" s="9">
        <v>0</v>
      </c>
      <c r="L19" s="9"/>
      <c r="M19" s="9"/>
      <c r="N19" s="9">
        <v>562330028.98000002</v>
      </c>
      <c r="O19" s="9"/>
      <c r="P19" s="9"/>
      <c r="Q19" s="9"/>
      <c r="R19" s="9">
        <v>562330028.98000002</v>
      </c>
      <c r="S19" s="9"/>
      <c r="T19" s="9"/>
    </row>
    <row r="20" spans="2:21" ht="12.75" customHeight="1" x14ac:dyDescent="0.25">
      <c r="B20" s="17" t="s">
        <v>5</v>
      </c>
      <c r="C20" s="18"/>
      <c r="D20" s="18"/>
      <c r="E20" s="18"/>
      <c r="F20" s="18"/>
      <c r="G20" s="18"/>
      <c r="H20" s="18"/>
      <c r="I20" s="18"/>
      <c r="J20" s="18"/>
      <c r="K20" s="6">
        <f>+K21+K22</f>
        <v>888674168.6400001</v>
      </c>
      <c r="L20" s="6"/>
      <c r="M20" s="6"/>
      <c r="N20" s="6">
        <f>N21+N22</f>
        <v>950453455.10000002</v>
      </c>
      <c r="O20" s="6"/>
      <c r="P20" s="6"/>
      <c r="Q20" s="6"/>
      <c r="R20" s="6">
        <f>R21+R22</f>
        <v>950453455.10000002</v>
      </c>
      <c r="S20" s="6"/>
      <c r="T20" s="6"/>
    </row>
    <row r="21" spans="2:21" ht="12.75" customHeight="1" x14ac:dyDescent="0.25">
      <c r="B21" s="28" t="s">
        <v>6</v>
      </c>
      <c r="C21" s="29"/>
      <c r="D21" s="29"/>
      <c r="E21" s="29"/>
      <c r="F21" s="29"/>
      <c r="G21" s="29"/>
      <c r="H21" s="29"/>
      <c r="I21" s="29"/>
      <c r="J21" s="29"/>
      <c r="K21" s="9">
        <f>979822488-118300282.32</f>
        <v>861522205.68000007</v>
      </c>
      <c r="L21" s="9"/>
      <c r="M21" s="9"/>
      <c r="N21" s="9">
        <v>904181800.62</v>
      </c>
      <c r="O21" s="9"/>
      <c r="P21" s="9"/>
      <c r="Q21" s="9"/>
      <c r="R21" s="9">
        <f>N21</f>
        <v>904181800.62</v>
      </c>
      <c r="S21" s="9"/>
      <c r="T21" s="9"/>
      <c r="U21" s="1"/>
    </row>
    <row r="22" spans="2:21" ht="12.75" customHeight="1" x14ac:dyDescent="0.25">
      <c r="B22" s="28" t="s">
        <v>7</v>
      </c>
      <c r="C22" s="29"/>
      <c r="D22" s="29"/>
      <c r="E22" s="29"/>
      <c r="F22" s="29"/>
      <c r="G22" s="29"/>
      <c r="H22" s="29"/>
      <c r="I22" s="29"/>
      <c r="J22" s="29"/>
      <c r="K22" s="9">
        <v>27151962.960000001</v>
      </c>
      <c r="L22" s="9"/>
      <c r="M22" s="9"/>
      <c r="N22" s="10">
        <v>46271654.479999997</v>
      </c>
      <c r="O22" s="9"/>
      <c r="P22" s="9"/>
      <c r="Q22" s="9"/>
      <c r="R22" s="10">
        <v>46271654.479999997</v>
      </c>
      <c r="S22" s="9"/>
      <c r="T22" s="9"/>
    </row>
    <row r="23" spans="2:21" ht="12.75" customHeight="1" x14ac:dyDescent="0.25">
      <c r="B23" s="17" t="s">
        <v>8</v>
      </c>
      <c r="C23" s="18"/>
      <c r="D23" s="18"/>
      <c r="E23" s="18"/>
      <c r="F23" s="18"/>
      <c r="G23" s="18"/>
      <c r="H23" s="18"/>
      <c r="I23" s="18"/>
      <c r="J23" s="18"/>
      <c r="K23" s="6">
        <v>1200</v>
      </c>
      <c r="L23" s="6"/>
      <c r="M23" s="6"/>
      <c r="N23" s="6">
        <f>N24</f>
        <v>80538196.5</v>
      </c>
      <c r="O23" s="6"/>
      <c r="P23" s="6"/>
      <c r="Q23" s="6"/>
      <c r="R23" s="6">
        <f>R24</f>
        <v>80538196.5</v>
      </c>
      <c r="S23" s="6"/>
      <c r="T23" s="6"/>
    </row>
    <row r="24" spans="2:21" ht="12.75" customHeight="1" x14ac:dyDescent="0.25">
      <c r="B24" s="28" t="s">
        <v>9</v>
      </c>
      <c r="C24" s="29"/>
      <c r="D24" s="29"/>
      <c r="E24" s="29"/>
      <c r="F24" s="29"/>
      <c r="G24" s="29"/>
      <c r="H24" s="29"/>
      <c r="I24" s="29"/>
      <c r="J24" s="29"/>
      <c r="K24" s="9">
        <v>1200</v>
      </c>
      <c r="L24" s="9"/>
      <c r="M24" s="9"/>
      <c r="N24" s="9">
        <v>80538196.5</v>
      </c>
      <c r="O24" s="9"/>
      <c r="P24" s="9"/>
      <c r="Q24" s="9"/>
      <c r="R24" s="9">
        <v>80538196.5</v>
      </c>
      <c r="S24" s="9"/>
      <c r="T24" s="9"/>
    </row>
    <row r="25" spans="2:21" ht="12.75" customHeight="1" x14ac:dyDescent="0.25">
      <c r="B25" s="28" t="s">
        <v>10</v>
      </c>
      <c r="C25" s="29"/>
      <c r="D25" s="29"/>
      <c r="E25" s="29"/>
      <c r="F25" s="29"/>
      <c r="G25" s="29"/>
      <c r="H25" s="29"/>
      <c r="I25" s="29"/>
      <c r="J25" s="29"/>
      <c r="K25" s="9">
        <v>0</v>
      </c>
      <c r="L25" s="9"/>
      <c r="M25" s="9"/>
      <c r="N25" s="9">
        <v>0</v>
      </c>
      <c r="O25" s="9"/>
      <c r="P25" s="9"/>
      <c r="Q25" s="9"/>
      <c r="R25" s="9">
        <v>0</v>
      </c>
      <c r="S25" s="9"/>
      <c r="T25" s="9"/>
    </row>
    <row r="26" spans="2:21" ht="12.75" customHeight="1" x14ac:dyDescent="0.25">
      <c r="B26" s="17" t="s">
        <v>11</v>
      </c>
      <c r="C26" s="18"/>
      <c r="D26" s="18"/>
      <c r="E26" s="18"/>
      <c r="F26" s="18"/>
      <c r="G26" s="18"/>
      <c r="H26" s="18"/>
      <c r="I26" s="18"/>
      <c r="J26" s="18"/>
      <c r="K26" s="6">
        <f>K16-K20+K23</f>
        <v>650153145.3599999</v>
      </c>
      <c r="L26" s="6"/>
      <c r="M26" s="6"/>
      <c r="N26" s="11">
        <f>N16-N20+N23</f>
        <v>774986224.35000002</v>
      </c>
      <c r="O26" s="12"/>
      <c r="P26" s="12"/>
      <c r="Q26" s="6"/>
      <c r="R26" s="11">
        <f>R16-R20+R23</f>
        <v>774986224.35000002</v>
      </c>
      <c r="S26" s="12"/>
      <c r="T26" s="12"/>
    </row>
    <row r="27" spans="2:21" ht="12.75" customHeight="1" x14ac:dyDescent="0.25">
      <c r="B27" s="17" t="s">
        <v>12</v>
      </c>
      <c r="C27" s="18"/>
      <c r="D27" s="18"/>
      <c r="E27" s="18"/>
      <c r="F27" s="18"/>
      <c r="G27" s="18"/>
      <c r="H27" s="18"/>
      <c r="I27" s="18"/>
      <c r="J27" s="18"/>
      <c r="K27" s="6">
        <f>K26-K19</f>
        <v>650153145.3599999</v>
      </c>
      <c r="L27" s="6"/>
      <c r="M27" s="6"/>
      <c r="N27" s="6">
        <f>N26-N19</f>
        <v>212656195.37</v>
      </c>
      <c r="O27" s="6"/>
      <c r="P27" s="6"/>
      <c r="Q27" s="6"/>
      <c r="R27" s="6">
        <f>R26-R19</f>
        <v>212656195.37</v>
      </c>
      <c r="S27" s="6"/>
      <c r="T27" s="6"/>
    </row>
    <row r="28" spans="2:21" ht="13.5" customHeight="1" thickBot="1" x14ac:dyDescent="0.3">
      <c r="B28" s="17" t="s">
        <v>13</v>
      </c>
      <c r="C28" s="18"/>
      <c r="D28" s="18"/>
      <c r="E28" s="18"/>
      <c r="F28" s="18"/>
      <c r="G28" s="18"/>
      <c r="H28" s="18"/>
      <c r="I28" s="18"/>
      <c r="J28" s="18"/>
      <c r="K28" s="6">
        <f>K27-K23</f>
        <v>650151945.3599999</v>
      </c>
      <c r="L28" s="6"/>
      <c r="M28" s="6"/>
      <c r="N28" s="6">
        <f>N27-N23</f>
        <v>132117998.87</v>
      </c>
      <c r="O28" s="6"/>
      <c r="P28" s="6"/>
      <c r="Q28" s="6"/>
      <c r="R28" s="6">
        <f>R27-R23</f>
        <v>132117998.87</v>
      </c>
      <c r="S28" s="6"/>
      <c r="T28" s="6"/>
    </row>
    <row r="29" spans="2:21" ht="17.25" customHeight="1" thickBot="1" x14ac:dyDescent="0.3">
      <c r="B29" s="24" t="s">
        <v>14</v>
      </c>
      <c r="C29" s="25"/>
      <c r="D29" s="25"/>
      <c r="E29" s="25"/>
      <c r="F29" s="25"/>
      <c r="G29" s="25"/>
      <c r="H29" s="25"/>
      <c r="I29" s="25"/>
      <c r="J29" s="30" t="s">
        <v>40</v>
      </c>
      <c r="K29" s="30"/>
      <c r="L29" s="30"/>
      <c r="M29" s="4" t="s">
        <v>14</v>
      </c>
      <c r="N29" s="4"/>
      <c r="O29" s="4"/>
      <c r="P29" s="4"/>
      <c r="Q29" s="4"/>
      <c r="R29" s="4"/>
      <c r="S29" s="4" t="s">
        <v>14</v>
      </c>
      <c r="T29" s="4"/>
    </row>
    <row r="30" spans="2:21" ht="14.25" customHeight="1" thickBot="1" x14ac:dyDescent="0.3">
      <c r="B30" s="26" t="s">
        <v>0</v>
      </c>
      <c r="C30" s="27"/>
      <c r="D30" s="27"/>
      <c r="E30" s="27"/>
      <c r="F30" s="27"/>
      <c r="G30" s="27"/>
      <c r="H30" s="27"/>
      <c r="I30" s="27"/>
      <c r="J30" s="27"/>
      <c r="K30" s="7" t="s">
        <v>41</v>
      </c>
      <c r="L30" s="7"/>
      <c r="M30" s="7"/>
      <c r="N30" s="7" t="s">
        <v>42</v>
      </c>
      <c r="O30" s="7"/>
      <c r="P30" s="7"/>
      <c r="Q30" s="7"/>
      <c r="R30" s="7" t="s">
        <v>43</v>
      </c>
      <c r="S30" s="7"/>
      <c r="T30" s="7"/>
    </row>
    <row r="31" spans="2:21" ht="13.5" customHeight="1" x14ac:dyDescent="0.25">
      <c r="B31" s="17" t="s">
        <v>15</v>
      </c>
      <c r="C31" s="18"/>
      <c r="D31" s="18"/>
      <c r="E31" s="18"/>
      <c r="F31" s="18"/>
      <c r="G31" s="18"/>
      <c r="H31" s="18"/>
      <c r="I31" s="18"/>
      <c r="J31" s="18"/>
      <c r="K31" s="6">
        <f>K32</f>
        <v>66021683.640000001</v>
      </c>
      <c r="L31" s="6"/>
      <c r="M31" s="6"/>
      <c r="N31" s="6">
        <f>N32</f>
        <v>45930799.630000003</v>
      </c>
      <c r="O31" s="6"/>
      <c r="P31" s="6"/>
      <c r="Q31" s="6"/>
      <c r="R31" s="6">
        <f>R32</f>
        <v>45930799.630000003</v>
      </c>
      <c r="S31" s="6"/>
      <c r="T31" s="6"/>
    </row>
    <row r="32" spans="2:21" ht="12.75" customHeight="1" x14ac:dyDescent="0.25">
      <c r="B32" s="28" t="s">
        <v>16</v>
      </c>
      <c r="C32" s="29"/>
      <c r="D32" s="29"/>
      <c r="E32" s="29"/>
      <c r="F32" s="29"/>
      <c r="G32" s="29"/>
      <c r="H32" s="29"/>
      <c r="I32" s="29"/>
      <c r="J32" s="29"/>
      <c r="K32" s="9">
        <v>66021683.640000001</v>
      </c>
      <c r="L32" s="9"/>
      <c r="M32" s="9"/>
      <c r="N32" s="9">
        <v>45930799.630000003</v>
      </c>
      <c r="O32" s="9"/>
      <c r="P32" s="9"/>
      <c r="Q32" s="9"/>
      <c r="R32" s="9">
        <v>45930799.630000003</v>
      </c>
      <c r="S32" s="9"/>
      <c r="T32" s="9"/>
    </row>
    <row r="33" spans="2:20" ht="12.75" customHeight="1" x14ac:dyDescent="0.25">
      <c r="B33" s="28" t="s">
        <v>17</v>
      </c>
      <c r="C33" s="29"/>
      <c r="D33" s="29"/>
      <c r="E33" s="29"/>
      <c r="F33" s="29"/>
      <c r="G33" s="29"/>
      <c r="H33" s="29"/>
      <c r="I33" s="29"/>
      <c r="J33" s="29"/>
      <c r="K33" s="9">
        <v>0</v>
      </c>
      <c r="L33" s="9"/>
      <c r="M33" s="9"/>
      <c r="N33" s="9">
        <v>0</v>
      </c>
      <c r="O33" s="9"/>
      <c r="P33" s="9"/>
      <c r="Q33" s="9"/>
      <c r="R33" s="9">
        <v>0</v>
      </c>
      <c r="S33" s="9"/>
      <c r="T33" s="9"/>
    </row>
    <row r="34" spans="2:20" ht="12.75" customHeight="1" thickBot="1" x14ac:dyDescent="0.3">
      <c r="B34" s="17" t="s">
        <v>18</v>
      </c>
      <c r="C34" s="18"/>
      <c r="D34" s="18"/>
      <c r="E34" s="18"/>
      <c r="F34" s="18"/>
      <c r="G34" s="18"/>
      <c r="H34" s="18"/>
      <c r="I34" s="18"/>
      <c r="J34" s="18"/>
      <c r="K34" s="6">
        <f>K28+K31</f>
        <v>716173628.99999988</v>
      </c>
      <c r="L34" s="6"/>
      <c r="M34" s="6"/>
      <c r="N34" s="6">
        <f>N28+N31</f>
        <v>178048798.5</v>
      </c>
      <c r="O34" s="6"/>
      <c r="P34" s="6"/>
      <c r="Q34" s="6"/>
      <c r="R34" s="6">
        <f>R28+R31</f>
        <v>178048798.5</v>
      </c>
      <c r="S34" s="6"/>
      <c r="T34" s="6"/>
    </row>
    <row r="35" spans="2:20" ht="18" customHeight="1" thickBot="1" x14ac:dyDescent="0.3">
      <c r="B35" s="24" t="s">
        <v>14</v>
      </c>
      <c r="C35" s="25"/>
      <c r="D35" s="25"/>
      <c r="E35" s="25"/>
      <c r="F35" s="25"/>
      <c r="G35" s="25"/>
      <c r="H35" s="25"/>
      <c r="I35" s="25"/>
      <c r="J35" s="30" t="s">
        <v>40</v>
      </c>
      <c r="K35" s="30"/>
      <c r="L35" s="30"/>
      <c r="M35" s="4" t="s">
        <v>14</v>
      </c>
      <c r="N35" s="4"/>
      <c r="O35" s="4"/>
      <c r="P35" s="4"/>
      <c r="Q35" s="4"/>
      <c r="R35" s="4"/>
      <c r="S35" s="4" t="s">
        <v>14</v>
      </c>
      <c r="T35" s="4"/>
    </row>
    <row r="36" spans="2:20" ht="14.25" customHeight="1" thickBot="1" x14ac:dyDescent="0.3">
      <c r="B36" s="26" t="s">
        <v>0</v>
      </c>
      <c r="C36" s="27"/>
      <c r="D36" s="27"/>
      <c r="E36" s="27"/>
      <c r="F36" s="27"/>
      <c r="G36" s="27"/>
      <c r="H36" s="27"/>
      <c r="I36" s="27"/>
      <c r="J36" s="27"/>
      <c r="K36" s="7" t="s">
        <v>41</v>
      </c>
      <c r="L36" s="7"/>
      <c r="M36" s="7"/>
      <c r="N36" s="7" t="s">
        <v>42</v>
      </c>
      <c r="O36" s="7"/>
      <c r="P36" s="7"/>
      <c r="Q36" s="7"/>
      <c r="R36" s="7" t="s">
        <v>43</v>
      </c>
      <c r="S36" s="7"/>
      <c r="T36" s="7"/>
    </row>
    <row r="37" spans="2:20" ht="12.75" customHeight="1" x14ac:dyDescent="0.25">
      <c r="B37" s="17" t="s">
        <v>19</v>
      </c>
      <c r="C37" s="18"/>
      <c r="D37" s="18"/>
      <c r="E37" s="18"/>
      <c r="F37" s="18"/>
      <c r="G37" s="18"/>
      <c r="H37" s="18"/>
      <c r="I37" s="18"/>
      <c r="J37" s="18"/>
      <c r="K37" s="6">
        <f>SUM(K38:M39)</f>
        <v>0</v>
      </c>
      <c r="L37" s="6"/>
      <c r="M37" s="6"/>
      <c r="N37" s="6">
        <f>SUM(N38:Q39)</f>
        <v>562330028.98000002</v>
      </c>
      <c r="O37" s="6"/>
      <c r="P37" s="6"/>
      <c r="Q37" s="6"/>
      <c r="R37" s="6">
        <f>SUM(R38:T39)</f>
        <v>562330028.98000002</v>
      </c>
      <c r="S37" s="6"/>
      <c r="T37" s="6"/>
    </row>
    <row r="38" spans="2:20" ht="12.75" customHeight="1" x14ac:dyDescent="0.25">
      <c r="B38" s="28" t="s">
        <v>20</v>
      </c>
      <c r="C38" s="29"/>
      <c r="D38" s="29"/>
      <c r="E38" s="29"/>
      <c r="F38" s="29"/>
      <c r="G38" s="29"/>
      <c r="H38" s="29"/>
      <c r="I38" s="29"/>
      <c r="J38" s="29"/>
      <c r="K38" s="9">
        <v>0</v>
      </c>
      <c r="L38" s="9"/>
      <c r="M38" s="9"/>
      <c r="N38" s="9">
        <v>562330028.98000002</v>
      </c>
      <c r="O38" s="9"/>
      <c r="P38" s="9"/>
      <c r="Q38" s="9"/>
      <c r="R38" s="9">
        <v>562330028.98000002</v>
      </c>
      <c r="S38" s="9"/>
      <c r="T38" s="9"/>
    </row>
    <row r="39" spans="2:20" ht="12.75" customHeight="1" x14ac:dyDescent="0.25">
      <c r="B39" s="28" t="s">
        <v>21</v>
      </c>
      <c r="C39" s="29"/>
      <c r="D39" s="29"/>
      <c r="E39" s="29"/>
      <c r="F39" s="29"/>
      <c r="G39" s="29"/>
      <c r="H39" s="29"/>
      <c r="I39" s="29"/>
      <c r="J39" s="29"/>
      <c r="K39" s="9">
        <v>0</v>
      </c>
      <c r="L39" s="9"/>
      <c r="M39" s="9"/>
      <c r="N39" s="9">
        <v>0</v>
      </c>
      <c r="O39" s="9"/>
      <c r="P39" s="9"/>
      <c r="Q39" s="9"/>
      <c r="R39" s="9">
        <v>0</v>
      </c>
      <c r="S39" s="9"/>
      <c r="T39" s="9"/>
    </row>
    <row r="40" spans="2:20" ht="12.75" customHeight="1" x14ac:dyDescent="0.25">
      <c r="B40" s="17" t="s">
        <v>22</v>
      </c>
      <c r="C40" s="18"/>
      <c r="D40" s="18"/>
      <c r="E40" s="18"/>
      <c r="F40" s="18"/>
      <c r="G40" s="18"/>
      <c r="H40" s="18"/>
      <c r="I40" s="18"/>
      <c r="J40" s="18"/>
      <c r="K40" s="6">
        <f>K41</f>
        <v>118300282.31999999</v>
      </c>
      <c r="L40" s="6"/>
      <c r="M40" s="6"/>
      <c r="N40" s="6">
        <f>N41</f>
        <v>599099887.97000003</v>
      </c>
      <c r="O40" s="6"/>
      <c r="P40" s="6"/>
      <c r="Q40" s="6"/>
      <c r="R40" s="6">
        <f>R41</f>
        <v>599099887.97000003</v>
      </c>
      <c r="S40" s="6"/>
      <c r="T40" s="6"/>
    </row>
    <row r="41" spans="2:20" ht="12.75" customHeight="1" x14ac:dyDescent="0.25">
      <c r="B41" s="28" t="s">
        <v>23</v>
      </c>
      <c r="C41" s="29"/>
      <c r="D41" s="29"/>
      <c r="E41" s="29"/>
      <c r="F41" s="29"/>
      <c r="G41" s="29"/>
      <c r="H41" s="29"/>
      <c r="I41" s="29"/>
      <c r="J41" s="29"/>
      <c r="K41" s="9">
        <v>118300282.31999999</v>
      </c>
      <c r="L41" s="9"/>
      <c r="M41" s="9"/>
      <c r="N41" s="9">
        <v>599099887.97000003</v>
      </c>
      <c r="O41" s="9"/>
      <c r="P41" s="9"/>
      <c r="Q41" s="9"/>
      <c r="R41" s="9">
        <v>599099887.97000003</v>
      </c>
      <c r="S41" s="9"/>
      <c r="T41" s="9"/>
    </row>
    <row r="42" spans="2:20" ht="12.75" customHeight="1" x14ac:dyDescent="0.25">
      <c r="B42" s="28" t="s">
        <v>24</v>
      </c>
      <c r="C42" s="29"/>
      <c r="D42" s="29"/>
      <c r="E42" s="29"/>
      <c r="F42" s="29"/>
      <c r="G42" s="29"/>
      <c r="H42" s="29"/>
      <c r="I42" s="29"/>
      <c r="J42" s="29"/>
      <c r="K42" s="9">
        <v>0</v>
      </c>
      <c r="L42" s="9"/>
      <c r="M42" s="9"/>
      <c r="N42" s="9">
        <v>0</v>
      </c>
      <c r="O42" s="9"/>
      <c r="P42" s="9"/>
      <c r="Q42" s="9"/>
      <c r="R42" s="9">
        <v>0</v>
      </c>
      <c r="S42" s="9"/>
      <c r="T42" s="9"/>
    </row>
    <row r="43" spans="2:20" ht="12.75" customHeight="1" thickBot="1" x14ac:dyDescent="0.3">
      <c r="B43" s="17" t="s">
        <v>25</v>
      </c>
      <c r="C43" s="18"/>
      <c r="D43" s="18"/>
      <c r="E43" s="18"/>
      <c r="F43" s="18"/>
      <c r="G43" s="18"/>
      <c r="H43" s="18"/>
      <c r="I43" s="18"/>
      <c r="J43" s="18"/>
      <c r="K43" s="6">
        <f>K37-K40</f>
        <v>-118300282.31999999</v>
      </c>
      <c r="L43" s="6"/>
      <c r="M43" s="6"/>
      <c r="N43" s="6">
        <f>N37-N40</f>
        <v>-36769858.99000001</v>
      </c>
      <c r="O43" s="6"/>
      <c r="P43" s="6"/>
      <c r="Q43" s="6"/>
      <c r="R43" s="6">
        <f>R37-R40</f>
        <v>-36769858.99000001</v>
      </c>
      <c r="S43" s="6"/>
      <c r="T43" s="6"/>
    </row>
    <row r="44" spans="2:20" ht="18" customHeight="1" thickBot="1" x14ac:dyDescent="0.3">
      <c r="B44" s="24" t="s">
        <v>14</v>
      </c>
      <c r="C44" s="25"/>
      <c r="D44" s="25"/>
      <c r="E44" s="25"/>
      <c r="F44" s="25"/>
      <c r="G44" s="25"/>
      <c r="H44" s="25"/>
      <c r="I44" s="25"/>
      <c r="J44" s="30" t="s">
        <v>40</v>
      </c>
      <c r="K44" s="30"/>
      <c r="L44" s="30"/>
      <c r="M44" s="4" t="s">
        <v>14</v>
      </c>
      <c r="N44" s="4"/>
      <c r="O44" s="4"/>
      <c r="P44" s="4"/>
      <c r="Q44" s="4"/>
      <c r="R44" s="4"/>
      <c r="S44" s="4" t="s">
        <v>14</v>
      </c>
      <c r="T44" s="4"/>
    </row>
    <row r="45" spans="2:20" ht="14.25" customHeight="1" thickBot="1" x14ac:dyDescent="0.3">
      <c r="B45" s="26" t="s">
        <v>0</v>
      </c>
      <c r="C45" s="27"/>
      <c r="D45" s="27"/>
      <c r="E45" s="27"/>
      <c r="F45" s="27"/>
      <c r="G45" s="27"/>
      <c r="H45" s="27"/>
      <c r="I45" s="27"/>
      <c r="J45" s="27"/>
      <c r="K45" s="7" t="s">
        <v>41</v>
      </c>
      <c r="L45" s="7"/>
      <c r="M45" s="7"/>
      <c r="N45" s="7" t="s">
        <v>42</v>
      </c>
      <c r="O45" s="7"/>
      <c r="P45" s="7"/>
      <c r="Q45" s="7"/>
      <c r="R45" s="7" t="s">
        <v>43</v>
      </c>
      <c r="S45" s="7"/>
      <c r="T45" s="7"/>
    </row>
    <row r="46" spans="2:20" ht="12.75" customHeight="1" x14ac:dyDescent="0.25">
      <c r="B46" s="17" t="s">
        <v>26</v>
      </c>
      <c r="C46" s="18"/>
      <c r="D46" s="18"/>
      <c r="E46" s="18"/>
      <c r="F46" s="18"/>
      <c r="G46" s="18"/>
      <c r="H46" s="18"/>
      <c r="I46" s="18"/>
      <c r="J46" s="18"/>
      <c r="K46" s="6">
        <f>K17</f>
        <v>1320949077</v>
      </c>
      <c r="L46" s="6"/>
      <c r="M46" s="6"/>
      <c r="N46" s="6">
        <f>N17</f>
        <v>862878881.39999998</v>
      </c>
      <c r="O46" s="6"/>
      <c r="P46" s="6"/>
      <c r="Q46" s="6"/>
      <c r="R46" s="6">
        <f>R17</f>
        <v>862878881.39999998</v>
      </c>
      <c r="S46" s="6"/>
      <c r="T46" s="6"/>
    </row>
    <row r="47" spans="2:20" ht="12.75" customHeight="1" x14ac:dyDescent="0.25">
      <c r="B47" s="17" t="s">
        <v>27</v>
      </c>
      <c r="C47" s="18"/>
      <c r="D47" s="18"/>
      <c r="E47" s="18"/>
      <c r="F47" s="18"/>
      <c r="G47" s="18"/>
      <c r="H47" s="18"/>
      <c r="I47" s="18"/>
      <c r="J47" s="18"/>
      <c r="K47" s="6">
        <v>0</v>
      </c>
      <c r="L47" s="6"/>
      <c r="M47" s="6"/>
      <c r="N47" s="6">
        <f>N48-N49</f>
        <v>-539099887.97000003</v>
      </c>
      <c r="O47" s="6"/>
      <c r="P47" s="6"/>
      <c r="Q47" s="6"/>
      <c r="R47" s="6">
        <f>R48-R49</f>
        <v>-539099887.97000003</v>
      </c>
      <c r="S47" s="6"/>
      <c r="T47" s="6"/>
    </row>
    <row r="48" spans="2:20" ht="12.75" customHeight="1" x14ac:dyDescent="0.25">
      <c r="B48" s="28" t="s">
        <v>20</v>
      </c>
      <c r="C48" s="29"/>
      <c r="D48" s="29"/>
      <c r="E48" s="29"/>
      <c r="F48" s="29"/>
      <c r="G48" s="29"/>
      <c r="H48" s="29"/>
      <c r="I48" s="29"/>
      <c r="J48" s="29"/>
      <c r="K48" s="9">
        <v>0</v>
      </c>
      <c r="L48" s="9"/>
      <c r="M48" s="9"/>
      <c r="N48" s="9">
        <v>60000000</v>
      </c>
      <c r="O48" s="9"/>
      <c r="P48" s="9"/>
      <c r="Q48" s="9"/>
      <c r="R48" s="9">
        <v>60000000</v>
      </c>
      <c r="S48" s="9"/>
      <c r="T48" s="9"/>
    </row>
    <row r="49" spans="2:20" ht="13.5" customHeight="1" x14ac:dyDescent="0.25">
      <c r="B49" s="28" t="s">
        <v>23</v>
      </c>
      <c r="C49" s="29"/>
      <c r="D49" s="29"/>
      <c r="E49" s="29"/>
      <c r="F49" s="29"/>
      <c r="G49" s="29"/>
      <c r="H49" s="29"/>
      <c r="I49" s="29"/>
      <c r="J49" s="29"/>
      <c r="K49" s="9">
        <v>0</v>
      </c>
      <c r="L49" s="9"/>
      <c r="M49" s="9"/>
      <c r="N49" s="9">
        <v>599099887.97000003</v>
      </c>
      <c r="O49" s="9"/>
      <c r="P49" s="9"/>
      <c r="Q49" s="9"/>
      <c r="R49" s="9">
        <v>599099887.97000003</v>
      </c>
      <c r="S49" s="9"/>
      <c r="T49" s="9"/>
    </row>
    <row r="50" spans="2:20" ht="12.75" customHeight="1" x14ac:dyDescent="0.25">
      <c r="B50" s="17" t="s">
        <v>28</v>
      </c>
      <c r="C50" s="18"/>
      <c r="D50" s="18"/>
      <c r="E50" s="18"/>
      <c r="F50" s="18"/>
      <c r="G50" s="18"/>
      <c r="H50" s="18"/>
      <c r="I50" s="18"/>
      <c r="J50" s="18"/>
      <c r="K50" s="6">
        <f>K21</f>
        <v>861522205.68000007</v>
      </c>
      <c r="L50" s="6"/>
      <c r="M50" s="6"/>
      <c r="N50" s="6">
        <f>N20</f>
        <v>950453455.10000002</v>
      </c>
      <c r="O50" s="6"/>
      <c r="P50" s="6"/>
      <c r="Q50" s="6"/>
      <c r="R50" s="6">
        <f>R20</f>
        <v>950453455.10000002</v>
      </c>
      <c r="S50" s="6"/>
      <c r="T50" s="6"/>
    </row>
    <row r="51" spans="2:20" ht="12.75" customHeight="1" x14ac:dyDescent="0.25">
      <c r="B51" s="17" t="s">
        <v>29</v>
      </c>
      <c r="C51" s="18"/>
      <c r="D51" s="18"/>
      <c r="E51" s="18"/>
      <c r="F51" s="18"/>
      <c r="G51" s="18"/>
      <c r="H51" s="18"/>
      <c r="I51" s="18"/>
      <c r="J51" s="18"/>
      <c r="K51" s="6">
        <f>K23</f>
        <v>1200</v>
      </c>
      <c r="L51" s="6"/>
      <c r="M51" s="6"/>
      <c r="N51" s="6">
        <f>N23</f>
        <v>80538196.5</v>
      </c>
      <c r="O51" s="6"/>
      <c r="P51" s="6"/>
      <c r="Q51" s="6"/>
      <c r="R51" s="6">
        <f>R23</f>
        <v>80538196.5</v>
      </c>
      <c r="S51" s="6"/>
      <c r="T51" s="6"/>
    </row>
    <row r="52" spans="2:20" ht="12.75" customHeight="1" x14ac:dyDescent="0.25">
      <c r="B52" s="17" t="s">
        <v>30</v>
      </c>
      <c r="C52" s="18"/>
      <c r="D52" s="18"/>
      <c r="E52" s="18"/>
      <c r="F52" s="18"/>
      <c r="G52" s="18"/>
      <c r="H52" s="18"/>
      <c r="I52" s="18"/>
      <c r="J52" s="18"/>
      <c r="K52" s="6">
        <f>K46+K47-K50+K51</f>
        <v>459428071.31999993</v>
      </c>
      <c r="L52" s="6"/>
      <c r="M52" s="6"/>
      <c r="N52" s="6">
        <f>N46+N47-N50+N51</f>
        <v>-546136265.17000008</v>
      </c>
      <c r="O52" s="6"/>
      <c r="P52" s="6"/>
      <c r="Q52" s="6"/>
      <c r="R52" s="6">
        <f>R46+R47-R50+R51</f>
        <v>-546136265.17000008</v>
      </c>
      <c r="S52" s="6"/>
      <c r="T52" s="6"/>
    </row>
    <row r="53" spans="2:20" ht="12.75" customHeight="1" thickBot="1" x14ac:dyDescent="0.3">
      <c r="B53" s="17" t="s">
        <v>31</v>
      </c>
      <c r="C53" s="18"/>
      <c r="D53" s="18"/>
      <c r="E53" s="18"/>
      <c r="F53" s="18"/>
      <c r="G53" s="18"/>
      <c r="H53" s="18"/>
      <c r="I53" s="18"/>
      <c r="J53" s="18"/>
      <c r="K53" s="6">
        <f>K52-K47</f>
        <v>459428071.31999993</v>
      </c>
      <c r="L53" s="6"/>
      <c r="M53" s="6"/>
      <c r="N53" s="6">
        <f>N52-N47</f>
        <v>-7036377.2000000477</v>
      </c>
      <c r="O53" s="6"/>
      <c r="P53" s="6"/>
      <c r="Q53" s="6"/>
      <c r="R53" s="6">
        <f>R52-R47</f>
        <v>-7036377.2000000477</v>
      </c>
      <c r="S53" s="6"/>
      <c r="T53" s="6"/>
    </row>
    <row r="54" spans="2:20" ht="18" customHeight="1" thickBot="1" x14ac:dyDescent="0.3">
      <c r="B54" s="24" t="s">
        <v>14</v>
      </c>
      <c r="C54" s="25"/>
      <c r="D54" s="25"/>
      <c r="E54" s="25"/>
      <c r="F54" s="25"/>
      <c r="G54" s="25"/>
      <c r="H54" s="25"/>
      <c r="I54" s="25"/>
      <c r="J54" s="30" t="s">
        <v>40</v>
      </c>
      <c r="K54" s="30"/>
      <c r="L54" s="30"/>
      <c r="M54" s="4" t="s">
        <v>14</v>
      </c>
      <c r="N54" s="4"/>
      <c r="O54" s="4"/>
      <c r="P54" s="4"/>
      <c r="Q54" s="4"/>
      <c r="R54" s="4"/>
      <c r="S54" s="4" t="s">
        <v>14</v>
      </c>
      <c r="T54" s="4"/>
    </row>
    <row r="55" spans="2:20" ht="14.25" customHeight="1" thickBot="1" x14ac:dyDescent="0.3">
      <c r="B55" s="26" t="s">
        <v>0</v>
      </c>
      <c r="C55" s="27"/>
      <c r="D55" s="27"/>
      <c r="E55" s="27"/>
      <c r="F55" s="27"/>
      <c r="G55" s="27"/>
      <c r="H55" s="27"/>
      <c r="I55" s="27"/>
      <c r="J55" s="27"/>
      <c r="K55" s="7" t="s">
        <v>41</v>
      </c>
      <c r="L55" s="7"/>
      <c r="M55" s="7"/>
      <c r="N55" s="7" t="s">
        <v>42</v>
      </c>
      <c r="O55" s="7"/>
      <c r="P55" s="7"/>
      <c r="Q55" s="7"/>
      <c r="R55" s="7" t="s">
        <v>43</v>
      </c>
      <c r="S55" s="7"/>
      <c r="T55" s="7"/>
    </row>
    <row r="56" spans="2:20" ht="12.75" customHeight="1" x14ac:dyDescent="0.25">
      <c r="B56" s="17" t="s">
        <v>32</v>
      </c>
      <c r="C56" s="18"/>
      <c r="D56" s="18"/>
      <c r="E56" s="18"/>
      <c r="F56" s="18"/>
      <c r="G56" s="18"/>
      <c r="H56" s="18"/>
      <c r="I56" s="18"/>
      <c r="J56" s="18"/>
      <c r="K56" s="6">
        <v>217877037</v>
      </c>
      <c r="L56" s="6"/>
      <c r="M56" s="6"/>
      <c r="N56" s="8">
        <v>219692572.56999999</v>
      </c>
      <c r="O56" s="8"/>
      <c r="P56" s="8"/>
      <c r="Q56" s="8"/>
      <c r="R56" s="8">
        <v>219692572.56999999</v>
      </c>
      <c r="S56" s="8"/>
      <c r="T56" s="8"/>
    </row>
    <row r="57" spans="2:20" ht="12.75" customHeight="1" x14ac:dyDescent="0.25">
      <c r="B57" s="17" t="s">
        <v>33</v>
      </c>
      <c r="C57" s="18"/>
      <c r="D57" s="18"/>
      <c r="E57" s="18"/>
      <c r="F57" s="18"/>
      <c r="G57" s="18"/>
      <c r="H57" s="18"/>
      <c r="I57" s="18"/>
      <c r="J57" s="18"/>
      <c r="K57" s="6">
        <v>0</v>
      </c>
      <c r="L57" s="6"/>
      <c r="M57" s="6"/>
      <c r="N57" s="6">
        <v>0</v>
      </c>
      <c r="O57" s="6"/>
      <c r="P57" s="6"/>
      <c r="Q57" s="6"/>
      <c r="R57" s="6">
        <v>0</v>
      </c>
      <c r="S57" s="6"/>
      <c r="T57" s="6"/>
    </row>
    <row r="58" spans="2:20" ht="12.75" customHeight="1" x14ac:dyDescent="0.25">
      <c r="B58" s="28" t="s">
        <v>34</v>
      </c>
      <c r="C58" s="29"/>
      <c r="D58" s="29"/>
      <c r="E58" s="29"/>
      <c r="F58" s="29"/>
      <c r="G58" s="29"/>
      <c r="H58" s="29"/>
      <c r="I58" s="29"/>
      <c r="J58" s="29"/>
      <c r="K58" s="9">
        <v>0</v>
      </c>
      <c r="L58" s="9"/>
      <c r="M58" s="9"/>
      <c r="N58" s="9">
        <v>0</v>
      </c>
      <c r="O58" s="9"/>
      <c r="P58" s="9"/>
      <c r="Q58" s="9"/>
      <c r="R58" s="9">
        <v>0</v>
      </c>
      <c r="S58" s="9"/>
      <c r="T58" s="9"/>
    </row>
    <row r="59" spans="2:20" ht="12.75" customHeight="1" x14ac:dyDescent="0.25">
      <c r="B59" s="28" t="s">
        <v>24</v>
      </c>
      <c r="C59" s="29"/>
      <c r="D59" s="29"/>
      <c r="E59" s="29"/>
      <c r="F59" s="29"/>
      <c r="G59" s="29"/>
      <c r="H59" s="29"/>
      <c r="I59" s="29"/>
      <c r="J59" s="29"/>
      <c r="K59" s="9">
        <v>0</v>
      </c>
      <c r="L59" s="9"/>
      <c r="M59" s="9"/>
      <c r="N59" s="9">
        <v>0</v>
      </c>
      <c r="O59" s="9"/>
      <c r="P59" s="9"/>
      <c r="Q59" s="9"/>
      <c r="R59" s="9">
        <v>0</v>
      </c>
      <c r="S59" s="9"/>
      <c r="T59" s="9"/>
    </row>
    <row r="60" spans="2:20" ht="12.75" customHeight="1" x14ac:dyDescent="0.25">
      <c r="B60" s="17" t="s">
        <v>35</v>
      </c>
      <c r="C60" s="18"/>
      <c r="D60" s="18"/>
      <c r="E60" s="18"/>
      <c r="F60" s="18"/>
      <c r="G60" s="18"/>
      <c r="H60" s="18"/>
      <c r="I60" s="18"/>
      <c r="J60" s="18"/>
      <c r="K60" s="6">
        <f>K22</f>
        <v>27151962.960000001</v>
      </c>
      <c r="L60" s="6"/>
      <c r="M60" s="6"/>
      <c r="N60" s="6">
        <f>N22</f>
        <v>46271654.479999997</v>
      </c>
      <c r="O60" s="6"/>
      <c r="P60" s="6"/>
      <c r="Q60" s="6"/>
      <c r="R60" s="6">
        <f>N60</f>
        <v>46271654.479999997</v>
      </c>
      <c r="S60" s="6"/>
      <c r="T60" s="6"/>
    </row>
    <row r="61" spans="2:20" ht="12.75" customHeight="1" x14ac:dyDescent="0.25">
      <c r="B61" s="17" t="s">
        <v>36</v>
      </c>
      <c r="C61" s="18"/>
      <c r="D61" s="18"/>
      <c r="E61" s="18"/>
      <c r="F61" s="18"/>
      <c r="G61" s="18"/>
      <c r="H61" s="18"/>
      <c r="I61" s="18"/>
      <c r="J61" s="18"/>
      <c r="K61" s="6">
        <v>0</v>
      </c>
      <c r="L61" s="6"/>
      <c r="M61" s="6"/>
      <c r="N61" s="6">
        <f>N25</f>
        <v>0</v>
      </c>
      <c r="O61" s="6"/>
      <c r="P61" s="6"/>
      <c r="Q61" s="6"/>
      <c r="R61" s="6">
        <v>0</v>
      </c>
      <c r="S61" s="6"/>
      <c r="T61" s="6"/>
    </row>
    <row r="62" spans="2:20" ht="12.75" customHeight="1" x14ac:dyDescent="0.25">
      <c r="B62" s="17" t="s">
        <v>37</v>
      </c>
      <c r="C62" s="18"/>
      <c r="D62" s="18"/>
      <c r="E62" s="18"/>
      <c r="F62" s="18"/>
      <c r="G62" s="18"/>
      <c r="H62" s="18"/>
      <c r="I62" s="18"/>
      <c r="J62" s="18"/>
      <c r="K62" s="6">
        <f>K56+K57-K60+K61</f>
        <v>190725074.03999999</v>
      </c>
      <c r="L62" s="6"/>
      <c r="M62" s="6"/>
      <c r="N62" s="6">
        <f>N56+N57+N60+N61</f>
        <v>265964227.04999998</v>
      </c>
      <c r="O62" s="6"/>
      <c r="P62" s="6"/>
      <c r="Q62" s="6"/>
      <c r="R62" s="6">
        <f>R56+R57+R60+R61</f>
        <v>265964227.04999998</v>
      </c>
      <c r="S62" s="6"/>
      <c r="T62" s="6"/>
    </row>
    <row r="63" spans="2:20" ht="12.75" customHeight="1" thickBot="1" x14ac:dyDescent="0.3">
      <c r="B63" s="19" t="s">
        <v>38</v>
      </c>
      <c r="C63" s="20"/>
      <c r="D63" s="20"/>
      <c r="E63" s="20"/>
      <c r="F63" s="20"/>
      <c r="G63" s="20"/>
      <c r="H63" s="20"/>
      <c r="I63" s="20"/>
      <c r="J63" s="20"/>
      <c r="K63" s="3">
        <f>K62-K57</f>
        <v>190725074.03999999</v>
      </c>
      <c r="L63" s="3"/>
      <c r="M63" s="3"/>
      <c r="N63" s="3">
        <f>N62-N57</f>
        <v>265964227.04999998</v>
      </c>
      <c r="O63" s="3"/>
      <c r="P63" s="3"/>
      <c r="Q63" s="3"/>
      <c r="R63" s="3">
        <f>N63</f>
        <v>265964227.04999998</v>
      </c>
      <c r="S63" s="3"/>
      <c r="T63" s="3"/>
    </row>
    <row r="64" spans="2:20" ht="18" customHeight="1" x14ac:dyDescent="0.25">
      <c r="B64" s="21" t="s">
        <v>14</v>
      </c>
      <c r="C64" s="21"/>
      <c r="D64" s="21"/>
      <c r="E64" s="21"/>
      <c r="F64" s="21"/>
      <c r="G64" s="21"/>
      <c r="H64" s="21"/>
      <c r="I64" s="21"/>
      <c r="J64" s="16" t="s">
        <v>40</v>
      </c>
      <c r="K64" s="16"/>
      <c r="L64" s="16"/>
      <c r="M64" s="5" t="s">
        <v>14</v>
      </c>
      <c r="N64" s="5"/>
      <c r="O64" s="5"/>
      <c r="P64" s="5"/>
      <c r="Q64" s="5"/>
      <c r="R64" s="5"/>
      <c r="S64" s="5" t="s">
        <v>14</v>
      </c>
      <c r="T64" s="5"/>
    </row>
    <row r="65" spans="2:20" ht="7.5" customHeight="1" x14ac:dyDescent="0.25"/>
    <row r="66" spans="2:20" x14ac:dyDescent="0.25">
      <c r="B66" s="33" t="s">
        <v>46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</row>
  </sheetData>
  <sheetProtection password="C9A7" sheet="1" objects="1" scenarios="1"/>
  <mergeCells count="211">
    <mergeCell ref="B66:T66"/>
    <mergeCell ref="B31:J31"/>
    <mergeCell ref="B32:J32"/>
    <mergeCell ref="B33:J33"/>
    <mergeCell ref="B22:J22"/>
    <mergeCell ref="B23:J23"/>
    <mergeCell ref="B24:J24"/>
    <mergeCell ref="B25:J25"/>
    <mergeCell ref="B26:J26"/>
    <mergeCell ref="B27:J27"/>
    <mergeCell ref="B28:J28"/>
    <mergeCell ref="B29:I29"/>
    <mergeCell ref="B30:J30"/>
    <mergeCell ref="J29:L29"/>
    <mergeCell ref="B34:J34"/>
    <mergeCell ref="B35:I35"/>
    <mergeCell ref="B36:J36"/>
    <mergeCell ref="B37:J37"/>
    <mergeCell ref="B38:J38"/>
    <mergeCell ref="B39:J39"/>
    <mergeCell ref="B40:J40"/>
    <mergeCell ref="B41:J41"/>
    <mergeCell ref="B42:J42"/>
    <mergeCell ref="J35:L35"/>
    <mergeCell ref="A13:T13"/>
    <mergeCell ref="B4:B11"/>
    <mergeCell ref="B15:J15"/>
    <mergeCell ref="B16:J16"/>
    <mergeCell ref="B17:J17"/>
    <mergeCell ref="B18:J18"/>
    <mergeCell ref="B19:J19"/>
    <mergeCell ref="B20:J20"/>
    <mergeCell ref="B21:J21"/>
    <mergeCell ref="Q6:T8"/>
    <mergeCell ref="Q10:T10"/>
    <mergeCell ref="R15:T15"/>
    <mergeCell ref="R16:T16"/>
    <mergeCell ref="R17:T17"/>
    <mergeCell ref="R18:T18"/>
    <mergeCell ref="R19:T19"/>
    <mergeCell ref="R20:T20"/>
    <mergeCell ref="R21:T21"/>
    <mergeCell ref="B59:J59"/>
    <mergeCell ref="B60:J60"/>
    <mergeCell ref="B43:J43"/>
    <mergeCell ref="B44:I44"/>
    <mergeCell ref="B45:J45"/>
    <mergeCell ref="B46:J46"/>
    <mergeCell ref="B47:J47"/>
    <mergeCell ref="B48:J48"/>
    <mergeCell ref="B49:J49"/>
    <mergeCell ref="B50:J50"/>
    <mergeCell ref="B51:J51"/>
    <mergeCell ref="J44:L44"/>
    <mergeCell ref="J54:L54"/>
    <mergeCell ref="K56:M56"/>
    <mergeCell ref="K57:M57"/>
    <mergeCell ref="K48:M48"/>
    <mergeCell ref="K49:M49"/>
    <mergeCell ref="K50:M50"/>
    <mergeCell ref="K51:M51"/>
    <mergeCell ref="K52:M52"/>
    <mergeCell ref="K53:M53"/>
    <mergeCell ref="K55:M55"/>
    <mergeCell ref="B63:J63"/>
    <mergeCell ref="B64:I64"/>
    <mergeCell ref="E1:M2"/>
    <mergeCell ref="E4:M6"/>
    <mergeCell ref="E8:M9"/>
    <mergeCell ref="E10:M12"/>
    <mergeCell ref="K33:M33"/>
    <mergeCell ref="K34:M34"/>
    <mergeCell ref="K36:M36"/>
    <mergeCell ref="K37:M37"/>
    <mergeCell ref="K38:M38"/>
    <mergeCell ref="K39:M39"/>
    <mergeCell ref="K40:M40"/>
    <mergeCell ref="K41:M41"/>
    <mergeCell ref="K42:M42"/>
    <mergeCell ref="K43:M43"/>
    <mergeCell ref="K45:M45"/>
    <mergeCell ref="B52:J52"/>
    <mergeCell ref="B53:J53"/>
    <mergeCell ref="B54:I54"/>
    <mergeCell ref="B55:J55"/>
    <mergeCell ref="B56:J56"/>
    <mergeCell ref="B57:J57"/>
    <mergeCell ref="B58:J58"/>
    <mergeCell ref="J64:L6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30:M30"/>
    <mergeCell ref="K31:M31"/>
    <mergeCell ref="K32:M32"/>
    <mergeCell ref="B61:J61"/>
    <mergeCell ref="B62:J62"/>
    <mergeCell ref="K58:M58"/>
    <mergeCell ref="K59:M59"/>
    <mergeCell ref="K60:M60"/>
    <mergeCell ref="K61:M61"/>
    <mergeCell ref="N55:Q55"/>
    <mergeCell ref="N56:Q56"/>
    <mergeCell ref="N57:Q57"/>
    <mergeCell ref="K62:M62"/>
    <mergeCell ref="K63:M63"/>
    <mergeCell ref="M29:R29"/>
    <mergeCell ref="M35:R35"/>
    <mergeCell ref="M44:R44"/>
    <mergeCell ref="M54:R54"/>
    <mergeCell ref="N39:Q39"/>
    <mergeCell ref="N40:Q40"/>
    <mergeCell ref="N41:Q41"/>
    <mergeCell ref="N42:Q42"/>
    <mergeCell ref="N43:Q43"/>
    <mergeCell ref="N45:Q45"/>
    <mergeCell ref="N46:Q46"/>
    <mergeCell ref="N47:Q47"/>
    <mergeCell ref="N48:Q48"/>
    <mergeCell ref="N49:Q49"/>
    <mergeCell ref="N50:Q50"/>
    <mergeCell ref="N51:Q51"/>
    <mergeCell ref="K46:M46"/>
    <mergeCell ref="K47:M47"/>
    <mergeCell ref="N31:Q31"/>
    <mergeCell ref="N58:Q58"/>
    <mergeCell ref="N59:Q59"/>
    <mergeCell ref="N60:Q60"/>
    <mergeCell ref="N61:Q61"/>
    <mergeCell ref="M64:R64"/>
    <mergeCell ref="N4:O11"/>
    <mergeCell ref="N15:Q15"/>
    <mergeCell ref="N16:Q16"/>
    <mergeCell ref="N17:Q17"/>
    <mergeCell ref="N18:Q18"/>
    <mergeCell ref="N19:Q19"/>
    <mergeCell ref="N20:Q20"/>
    <mergeCell ref="N21:Q21"/>
    <mergeCell ref="N22:Q22"/>
    <mergeCell ref="N23:Q23"/>
    <mergeCell ref="N24:Q24"/>
    <mergeCell ref="N25:Q25"/>
    <mergeCell ref="N26:Q26"/>
    <mergeCell ref="N27:Q27"/>
    <mergeCell ref="N28:Q28"/>
    <mergeCell ref="N30:Q30"/>
    <mergeCell ref="N62:Q62"/>
    <mergeCell ref="N63:Q63"/>
    <mergeCell ref="Q2:T4"/>
    <mergeCell ref="R22:T22"/>
    <mergeCell ref="R23:T23"/>
    <mergeCell ref="R24:T24"/>
    <mergeCell ref="R25:T25"/>
    <mergeCell ref="R26:T26"/>
    <mergeCell ref="R27:T27"/>
    <mergeCell ref="R28:T28"/>
    <mergeCell ref="R30:T30"/>
    <mergeCell ref="R31:T31"/>
    <mergeCell ref="R32:T32"/>
    <mergeCell ref="N52:Q52"/>
    <mergeCell ref="N53:Q53"/>
    <mergeCell ref="R33:T33"/>
    <mergeCell ref="R34:T34"/>
    <mergeCell ref="R36:T36"/>
    <mergeCell ref="R37:T37"/>
    <mergeCell ref="R38:T38"/>
    <mergeCell ref="R39:T39"/>
    <mergeCell ref="R40:T40"/>
    <mergeCell ref="R41:T41"/>
    <mergeCell ref="R42:T42"/>
    <mergeCell ref="N36:Q36"/>
    <mergeCell ref="N37:Q37"/>
    <mergeCell ref="N38:Q38"/>
    <mergeCell ref="N32:Q32"/>
    <mergeCell ref="N33:Q33"/>
    <mergeCell ref="N34:Q34"/>
    <mergeCell ref="R63:T63"/>
    <mergeCell ref="S29:T29"/>
    <mergeCell ref="S35:T35"/>
    <mergeCell ref="S44:T44"/>
    <mergeCell ref="S54:T54"/>
    <mergeCell ref="S64:T64"/>
    <mergeCell ref="R53:T53"/>
    <mergeCell ref="R55:T55"/>
    <mergeCell ref="R56:T56"/>
    <mergeCell ref="R57:T57"/>
    <mergeCell ref="R58:T58"/>
    <mergeCell ref="R59:T59"/>
    <mergeCell ref="R60:T60"/>
    <mergeCell ref="R61:T61"/>
    <mergeCell ref="R62:T62"/>
    <mergeCell ref="R43:T43"/>
    <mergeCell ref="R45:T45"/>
    <mergeCell ref="R46:T46"/>
    <mergeCell ref="R47:T47"/>
    <mergeCell ref="R48:T48"/>
    <mergeCell ref="R49:T49"/>
    <mergeCell ref="R50:T50"/>
    <mergeCell ref="R51:T51"/>
    <mergeCell ref="R52:T52"/>
  </mergeCells>
  <printOptions horizontalCentered="1"/>
  <pageMargins left="0.31496062992125984" right="0.31496062992125984" top="0.35433070866141736" bottom="0.55118110236220474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Tesoreria</cp:lastModifiedBy>
  <cp:lastPrinted>2021-04-08T22:13:59Z</cp:lastPrinted>
  <dcterms:created xsi:type="dcterms:W3CDTF">2021-02-11T16:12:42Z</dcterms:created>
  <dcterms:modified xsi:type="dcterms:W3CDTF">2021-04-14T16:05:04Z</dcterms:modified>
</cp:coreProperties>
</file>